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2012FILE-1\tk$\logunova_si\Documents\ИРИНА\ФАС\3 ФАС по окончанию  сезона лето и зимасайт\"/>
    </mc:Choice>
  </mc:AlternateContent>
  <xr:revisionPtr revIDLastSave="0" documentId="13_ncr:1_{99F32380-85AC-40AC-B2AC-38315AAA6E6A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Форма 9д-1" sheetId="1" r:id="rId1"/>
    <sheet name="Форма 9в-1" sheetId="2" r:id="rId2"/>
    <sheet name="Форма 9г-1" sheetId="3" r:id="rId3"/>
    <sheet name="Форма 9г-2" sheetId="4" r:id="rId4"/>
    <sheet name="Форма 9ж-1" sheetId="5" r:id="rId5"/>
  </sheets>
  <calcPr calcId="191029"/>
</workbook>
</file>

<file path=xl/calcChain.xml><?xml version="1.0" encoding="utf-8"?>
<calcChain xmlns="http://schemas.openxmlformats.org/spreadsheetml/2006/main">
  <c r="E61" i="5" l="1"/>
  <c r="F61" i="5"/>
  <c r="G61" i="5"/>
  <c r="H61" i="5"/>
  <c r="I61" i="5"/>
  <c r="J61" i="5"/>
  <c r="K61" i="5"/>
  <c r="L61" i="5"/>
  <c r="M61" i="5"/>
  <c r="E30" i="5"/>
  <c r="D30" i="5"/>
  <c r="D61" i="5" s="1"/>
  <c r="F30" i="5"/>
  <c r="G30" i="5"/>
  <c r="I30" i="5"/>
  <c r="M45" i="5"/>
  <c r="K56" i="5"/>
  <c r="M56" i="5" s="1"/>
  <c r="K55" i="5"/>
  <c r="M55" i="5" s="1"/>
  <c r="K54" i="5"/>
  <c r="M54" i="5" s="1"/>
  <c r="K53" i="5"/>
  <c r="M53" i="5" s="1"/>
  <c r="K52" i="5"/>
  <c r="M52" i="5" s="1"/>
  <c r="K51" i="5"/>
  <c r="M51" i="5" s="1"/>
  <c r="K50" i="5"/>
  <c r="M50" i="5" s="1"/>
  <c r="K49" i="5"/>
  <c r="M49" i="5" s="1"/>
  <c r="K48" i="5"/>
  <c r="M48" i="5" s="1"/>
  <c r="K47" i="5"/>
  <c r="M47" i="5" s="1"/>
  <c r="K46" i="5"/>
  <c r="M46" i="5" s="1"/>
  <c r="K45" i="5"/>
  <c r="K44" i="5"/>
  <c r="M44" i="5" s="1"/>
  <c r="K43" i="5"/>
  <c r="M43" i="5" s="1"/>
  <c r="K42" i="5"/>
  <c r="M42" i="5" s="1"/>
  <c r="K41" i="5"/>
  <c r="M41" i="5" s="1"/>
  <c r="K40" i="5"/>
  <c r="M40" i="5" s="1"/>
  <c r="K39" i="5"/>
  <c r="M39" i="5" s="1"/>
  <c r="K38" i="5"/>
  <c r="M38" i="5" s="1"/>
  <c r="K37" i="5"/>
  <c r="M37" i="5" s="1"/>
  <c r="K36" i="5"/>
  <c r="M36" i="5" s="1"/>
  <c r="K34" i="5"/>
  <c r="M34" i="5" s="1"/>
  <c r="K33" i="5"/>
  <c r="M33" i="5" s="1"/>
  <c r="K32" i="5"/>
  <c r="M32" i="5" s="1"/>
  <c r="I29" i="5"/>
  <c r="K29" i="5" s="1"/>
  <c r="M29" i="5" s="1"/>
  <c r="I28" i="5"/>
  <c r="K28" i="5" s="1"/>
  <c r="M28" i="5" s="1"/>
  <c r="I27" i="5"/>
  <c r="K27" i="5" s="1"/>
  <c r="M27" i="5" s="1"/>
  <c r="I26" i="5"/>
  <c r="K26" i="5" s="1"/>
  <c r="M26" i="5" s="1"/>
  <c r="I25" i="5"/>
  <c r="K25" i="5" s="1"/>
  <c r="M25" i="5" s="1"/>
  <c r="I24" i="5"/>
  <c r="K24" i="5" s="1"/>
  <c r="M24" i="5" s="1"/>
  <c r="M30" i="5" l="1"/>
  <c r="K3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Цюцюра Ю И</author>
  </authors>
  <commentList>
    <comment ref="C26" authorId="0" shapeId="0" xr:uid="{F1F17BE1-F0C3-470D-A438-083F91EC6C6A}">
      <text>
        <r>
          <rPr>
            <b/>
            <sz val="9"/>
            <color indexed="81"/>
            <rFont val="Tahoma"/>
            <family val="2"/>
            <charset val="204"/>
          </rPr>
          <t>Насосы ООО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7" authorId="0" shapeId="0" xr:uid="{E98FBC1A-F130-4902-A865-BD931A75DAC1}">
      <text>
        <r>
          <rPr>
            <b/>
            <sz val="9"/>
            <color indexed="81"/>
            <rFont val="Tahoma"/>
            <family val="2"/>
            <charset val="204"/>
          </rPr>
          <t>Лидер ТМК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8" authorId="0" shapeId="0" xr:uid="{71733920-01DC-425C-A00C-6C2709D3C72E}">
      <text>
        <r>
          <rPr>
            <b/>
            <sz val="9"/>
            <color indexed="81"/>
            <rFont val="Tahoma"/>
            <family val="2"/>
            <charset val="204"/>
          </rPr>
          <t>Вест Аэро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9" authorId="0" shapeId="0" xr:uid="{0433CB3D-78EB-40D0-951F-CEC47AAD8770}">
      <text>
        <r>
          <rPr>
            <b/>
            <sz val="9"/>
            <color indexed="81"/>
            <rFont val="Tahoma"/>
            <family val="2"/>
            <charset val="204"/>
          </rPr>
          <t>Силиум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<sst xmlns="http://schemas.openxmlformats.org/spreadsheetml/2006/main" count="288" uniqueCount="165">
  <si>
    <t>Приложение № 1</t>
  </si>
  <si>
    <t>к Приказу ФАС России</t>
  </si>
  <si>
    <t>от 19.04.2011 № 292</t>
  </si>
  <si>
    <t>Форма 9д-1</t>
  </si>
  <si>
    <t>Информация об условиях, на которых осуществляется выполнение (оказание) регулируемых работ (услуг) в аэропортах</t>
  </si>
  <si>
    <t>предоставляемые АО "ТК ТВК"</t>
  </si>
  <si>
    <t>(наименование субъекта естественных монополий)</t>
  </si>
  <si>
    <t>на территории международного аэропорта "Жуковский"</t>
  </si>
  <si>
    <t>(наименование аэропорта)</t>
  </si>
  <si>
    <t>сведения о юридическом лице: АО "ТК ТВК",  РФ, 140185, Московская обл., г. Жуковский, ул. Чаплыгина, 22, помещение 6</t>
  </si>
  <si>
    <t>№ п/п</t>
  </si>
  <si>
    <t>Наименование регулируемых работ (услуг), затраты на выполнение (оказание) которых включены в тарифы (сборы, плату), установленные в сфере оказания услуг в аэропорту</t>
  </si>
  <si>
    <t>Перечень существенных условий договоров на оказание регулируемых услуг</t>
  </si>
  <si>
    <t>Порядок доступа к услугам</t>
  </si>
  <si>
    <t>Порядок оказания услуг</t>
  </si>
  <si>
    <t>Порядок оказания услуг в условиях ограниченной пропускной способности объектов инфраструктуры аэропорта</t>
  </si>
  <si>
    <t>Порядок подтверждения временных интервалов рейсов в аэропорту</t>
  </si>
  <si>
    <t>Условия конкурсов по выделению временных интервалов выполнения рейсов в аэропорту, проводимых оператором аэропорта &lt;*&gt;</t>
  </si>
  <si>
    <t>по наземному и техническому обслуживанию в аэропорту</t>
  </si>
  <si>
    <t>по хранению авиатоплива</t>
  </si>
  <si>
    <t>по обеспечению заправки воздушных судов авиатопливом</t>
  </si>
  <si>
    <t>Услуга за обеспечение заправки авиационным топливом воздушного судна за 1 тонну.</t>
  </si>
  <si>
    <t>Порядок доступа к услугам осуществляется согласно Постановления № 599 от 22.07.2009 г. " О порядке обеспечения доступа к услугам субъектов естественных монополий в аэропортах" (раздел 3)</t>
  </si>
  <si>
    <t xml:space="preserve">
</t>
  </si>
  <si>
    <t>Порядок доступа к услугам осуществляется согласно Постановления № 599 от 22.07.2009 г. " О порядке обеспечения доступа к услугам субъектов естественных монополий в аэропортах"</t>
  </si>
  <si>
    <t>Услуга по хранению авиационного топлива за 1 тонну топлива, принятого на хранение.</t>
  </si>
  <si>
    <t xml:space="preserve">2.1. Исполнитель обязуется за вознаграждение оказать Заказчику услуги в Аэропорту по обеспечению заправки ВС авиатопливом с добавлением ПВКЖ (при необходимости), а также услуги по сливу авиатоплива с ВС.
2.2.  Исполнитель поставляет ПВКЖ для заправки ВС, а Заказчик принимает и оплачивает поставленное ПВКЖ.
2.3.. Под услугами обеспечения заправки ВС авиатопливом с добавлением ПВКЖ в рамках Договора понимается оказание Исполнителем следующей совокупности услуг:
2.3.1. заправка ВС с добавлением при необходимости ПВКЖ; 
2.3.2. предоставление персонала (включая инженерно-технический) и передвижных средств для заправки ВС авиатопливом (ТЗА);
2.3.3.  аэродромный контроль качества авиатоплива;
2.3.4. доступа к ЦИНО, по стоимости в согласованном приложении к договору
2.3.5.  другие возмездные услуги в соответствии с требованиями законодательства РФ и технологией работы по авиатопливообеспечению ВС, по стоимости в  согласованных приложениях к договору. 
2.4. Исполнитель обладает необходимыми разрешениями, лицензиями и сертификатами для оказания услуг по Договору, кроме случаев, когда для оказания услуг привлекаются третьи лица, обладающие необходимыми разрешениями, лицензиями и сертификатами. Исполнитель вправе оказывать услуги по Договору как самостоятельно, так и путем привлечения третьих лиц, однако в последнем случае Исполнитель несет ответственность за действия третьих лиц как за свои собственные.
</t>
  </si>
  <si>
    <t xml:space="preserve">2.1. Исполнитель за вознаграждение оказывает Заказчику услуги по хранению авиатоплива на складе ГСМ, принадлежащего Исполнителю на праве собственности. 
2.2. Под услугами хранения авиатоплива в рамках Договора понимается оказание Исполнителем следующей совокупности услуг: 
2.2.1. обеспечение подачи-уборки вагонов, прибывших с авиатопливом Заказчика, 
2.2.2. прием авиатоплива, поступающего железнодорожным транспортом (вагонами) и автомобильным транспортом(автоцистернами) на склад, в случае необходимости - слитого из бака воздушного судна; 
2.2.3. хранение авиатоплива (с обезличиванием) на складе; 
2.2.4. анализ и контроль качества авиатоплива; 
2.2.5. подготовка к выдаче и выдача авиатоплива; 
2.2.6. отправка (возврат) вагонов в порожнем состоянии со склада; 
2.2.7. организационное и информационное обеспечение услуг, сбор первичной документации; 2.2.8. предоставление персонала, для выполнения услуг в рамках настоящего договора;
 2.2.9. оформление перевозочных документов; 
2.2.10.организационное администрирование процесса приема авиатоплива из автоцистерн, в том числе, прием и согласование заявок на автоцистерны и водителей для проезда на склад ГСМ, обеспечение пропускного режима в соответствии с Положением о пропускном и внутриобъектовом режиме на объекте АО «ТК ТВК», привлечение дополнительных технических средств и персонала;
 2.1.11. другие возмездные услуги в соответствии с требованиями законодательства РФ и технологией обслуживания по хранению авиатоплива, по стоимости, предусмотренной в согласованных спецификациях и прейскурантах.
 2.3. Исполнитель обладает необходимыми разрешениями, лицензиями и сертификатами для оказания услуг по Договору, кроме случаев, когда для оказания услуг привлекаются третьи лица, обладающие необходимыми разрешениями, лицензиями и сертификатами. Исполнитель вправе оказывать услуги по Договору как самостоятельно, так и путем привлечения третьих лиц, при этом он несет ответственность за их действия как за свои собственные.
</t>
  </si>
  <si>
    <t xml:space="preserve">Генеральный директор Цой Дмитрий Александрович </t>
  </si>
  <si>
    <t>контактные данные: тел.: 8 (926) 910-00-12, e-mail: info@tk-tvk.ru</t>
  </si>
  <si>
    <t>Форма 9в-1</t>
  </si>
  <si>
    <t>Основные потребительские характеристики регулируемых работ (услуг) в аэропортах и их соответствие</t>
  </si>
  <si>
    <t>государственным и иным утвержденным стандартам качества</t>
  </si>
  <si>
    <t>предоставляемые</t>
  </si>
  <si>
    <t>АО "ТК ТВК"</t>
  </si>
  <si>
    <t>на территории</t>
  </si>
  <si>
    <t>международного аэропорта "Жуковский"</t>
  </si>
  <si>
    <t>за период</t>
  </si>
  <si>
    <t>сведения о юридическом лице:</t>
  </si>
  <si>
    <t>АО "ТК ТВК", РФ, 140185, Московская обл., г. Жуковский, ул. Чаплыгина, 22, помещение 6</t>
  </si>
  <si>
    <t>Таблица. 1</t>
  </si>
  <si>
    <t>№
п/п</t>
  </si>
  <si>
    <t xml:space="preserve">Класс   
аэродрома 
</t>
  </si>
  <si>
    <t xml:space="preserve">Ограничения
 по типам  
принимаемых
   судов   
</t>
  </si>
  <si>
    <t xml:space="preserve">  Класс  
аэропорта
</t>
  </si>
  <si>
    <t xml:space="preserve">Объем    
пассажирских
 перевозок  
(тыс. чел.) 
</t>
  </si>
  <si>
    <t xml:space="preserve">Объем  
грузовых 
перевозок
   (т)   
</t>
  </si>
  <si>
    <t xml:space="preserve">  Нормативы  
 пропускной  
 способности 
  аэропорта  
&lt;*&gt; (тыс.  
  чел./год,  
 т/год, кол. 
    взл.-    
 пос. опер./ 
    час
</t>
  </si>
  <si>
    <t>Таблица 2</t>
  </si>
  <si>
    <t>Пропускная способность
аэродрома *</t>
  </si>
  <si>
    <t>Пропускная способность
аэровокзального комплекса *</t>
  </si>
  <si>
    <t>Технические возможности топливозаправочных
комплексов аэропорта *</t>
  </si>
  <si>
    <t>ВПП
(система ВПП)
(взл.-пос./час.,
взл.-пос./год)</t>
  </si>
  <si>
    <t>РД
(час.)</t>
  </si>
  <si>
    <t>пасса-жирский перрон (МС/час.)</t>
  </si>
  <si>
    <t>грузовой перрон (МС*час.)</t>
  </si>
  <si>
    <r>
      <t>П</t>
    </r>
    <r>
      <rPr>
        <vertAlign val="subscript"/>
        <sz val="10"/>
        <rFont val="Times New Roman"/>
        <family val="1"/>
        <charset val="204"/>
      </rPr>
      <t>р</t>
    </r>
    <r>
      <rPr>
        <sz val="10"/>
        <rFont val="Times New Roman"/>
        <family val="1"/>
        <charset val="204"/>
      </rPr>
      <t xml:space="preserve">
(пасс./час.)</t>
    </r>
  </si>
  <si>
    <r>
      <t>К</t>
    </r>
    <r>
      <rPr>
        <vertAlign val="subscript"/>
        <sz val="10"/>
        <rFont val="Times New Roman"/>
        <family val="1"/>
        <charset val="204"/>
      </rPr>
      <t>з</t>
    </r>
    <r>
      <rPr>
        <sz val="10"/>
        <rFont val="Times New Roman"/>
        <family val="1"/>
        <charset val="204"/>
      </rPr>
      <t xml:space="preserve">
(пас./м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</si>
  <si>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S</t>
    </r>
    <r>
      <rPr>
        <vertAlign val="subscript"/>
        <sz val="10"/>
        <rFont val="Times New Roman"/>
        <family val="1"/>
        <charset val="204"/>
      </rPr>
      <t>m</t>
    </r>
    <r>
      <rPr>
        <sz val="10"/>
        <rFont val="Times New Roman"/>
        <family val="1"/>
        <charset val="204"/>
      </rPr>
      <t xml:space="preserve">
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</si>
  <si>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C</t>
    </r>
    <r>
      <rPr>
        <vertAlign val="subscript"/>
        <sz val="10"/>
        <rFont val="Times New Roman"/>
        <family val="1"/>
        <charset val="204"/>
      </rPr>
      <t>пр</t>
    </r>
    <r>
      <rPr>
        <sz val="10"/>
        <rFont val="Times New Roman"/>
        <family val="1"/>
        <charset val="204"/>
      </rPr>
      <t xml:space="preserve">
(груз ед./сут.)</t>
    </r>
  </si>
  <si>
    <r>
      <t>Г</t>
    </r>
    <r>
      <rPr>
        <vertAlign val="subscript"/>
        <sz val="10"/>
        <rFont val="Times New Roman"/>
        <family val="1"/>
        <charset val="204"/>
      </rPr>
      <t>сут</t>
    </r>
    <r>
      <rPr>
        <sz val="10"/>
        <rFont val="Times New Roman"/>
        <family val="1"/>
        <charset val="204"/>
      </rPr>
      <t xml:space="preserve">
(т)</t>
    </r>
  </si>
  <si>
    <r>
      <t>S</t>
    </r>
    <r>
      <rPr>
        <vertAlign val="subscript"/>
        <sz val="10"/>
        <rFont val="Times New Roman"/>
        <family val="1"/>
        <charset val="204"/>
      </rPr>
      <t>общ</t>
    </r>
    <r>
      <rPr>
        <sz val="10"/>
        <rFont val="Times New Roman"/>
        <family val="1"/>
        <charset val="204"/>
      </rPr>
      <t xml:space="preserve">
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</si>
  <si>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V</t>
    </r>
    <r>
      <rPr>
        <vertAlign val="subscript"/>
        <sz val="10"/>
        <rFont val="Times New Roman"/>
        <family val="1"/>
        <charset val="204"/>
      </rPr>
      <t xml:space="preserve">раб
</t>
    </r>
    <r>
      <rPr>
        <sz val="10"/>
        <rFont val="Times New Roman"/>
        <family val="1"/>
        <charset val="204"/>
      </rPr>
      <t>(т)</t>
    </r>
  </si>
  <si>
    <t>Q
(т)</t>
  </si>
  <si>
    <t>N
(т)</t>
  </si>
  <si>
    <t>G
(т)</t>
  </si>
  <si>
    <r>
      <t>N</t>
    </r>
    <r>
      <rPr>
        <vertAlign val="subscript"/>
        <sz val="10"/>
        <rFont val="Times New Roman"/>
        <family val="1"/>
        <charset val="204"/>
      </rPr>
      <t>дс</t>
    </r>
    <r>
      <rPr>
        <sz val="10"/>
        <rFont val="Times New Roman"/>
        <family val="1"/>
        <charset val="204"/>
      </rPr>
      <t xml:space="preserve">
(кол. запр./час.)</t>
    </r>
  </si>
  <si>
    <r>
      <t>N</t>
    </r>
    <r>
      <rPr>
        <vertAlign val="subscript"/>
        <sz val="10"/>
        <rFont val="Times New Roman"/>
        <family val="1"/>
        <charset val="204"/>
      </rPr>
      <t>mз</t>
    </r>
    <r>
      <rPr>
        <sz val="10"/>
        <rFont val="Times New Roman"/>
        <family val="1"/>
        <charset val="204"/>
      </rPr>
      <t xml:space="preserve">
(кол. запр./час.)</t>
    </r>
  </si>
  <si>
    <r>
      <t>V</t>
    </r>
    <r>
      <rPr>
        <vertAlign val="subscript"/>
        <sz val="10"/>
        <rFont val="Times New Roman"/>
        <family val="1"/>
        <charset val="204"/>
      </rPr>
      <t>сут</t>
    </r>
    <r>
      <rPr>
        <sz val="10"/>
        <rFont val="Times New Roman"/>
        <family val="1"/>
        <charset val="204"/>
      </rPr>
      <t xml:space="preserve">
(т)</t>
    </r>
  </si>
  <si>
    <t>1</t>
  </si>
  <si>
    <t>&lt;*&gt; Сведения, указанные в ячейках граф 7 таблицы 1 и ячейках граф 2 - 18 таблицы 2, относятся только к обеспечению воздушных перевозок гражданской авиации.</t>
  </si>
  <si>
    <t>Сокращения:</t>
  </si>
  <si>
    <r>
      <t>ВПП - взлетно-посадочная полоса, РД - рулежная дорожка, МС - место стоянки, П</t>
    </r>
    <r>
      <rPr>
        <vertAlign val="subscript"/>
        <sz val="12"/>
        <rFont val="Times New Roman"/>
        <family val="1"/>
        <charset val="204"/>
      </rPr>
      <t>р</t>
    </r>
    <r>
      <rPr>
        <sz val="12"/>
        <rFont val="Times New Roman"/>
        <family val="1"/>
        <charset val="204"/>
      </rPr>
      <t xml:space="preserve"> - расчетная пропускная способность аэровокзала, К</t>
    </r>
    <r>
      <rPr>
        <vertAlign val="subscript"/>
        <sz val="12"/>
        <rFont val="Times New Roman"/>
        <family val="1"/>
        <charset val="204"/>
      </rPr>
      <t>з</t>
    </r>
    <r>
      <rPr>
        <sz val="12"/>
        <rFont val="Times New Roman"/>
        <family val="1"/>
        <charset val="204"/>
      </rPr>
      <t xml:space="preserve"> - показатель общей загруженности терминала, S</t>
    </r>
    <r>
      <rPr>
        <vertAlign val="subscript"/>
        <sz val="12"/>
        <rFont val="Times New Roman"/>
        <family val="1"/>
        <charset val="204"/>
      </rPr>
      <t>m</t>
    </r>
    <r>
      <rPr>
        <sz val="12"/>
        <rFont val="Times New Roman"/>
        <family val="1"/>
        <charset val="204"/>
      </rPr>
      <t xml:space="preserve"> - необходимый размер технологической зоны обслуживания, Г</t>
    </r>
    <r>
      <rPr>
        <vertAlign val="subscript"/>
        <sz val="12"/>
        <rFont val="Times New Roman"/>
        <family val="1"/>
        <charset val="204"/>
      </rPr>
      <t>сут</t>
    </r>
    <r>
      <rPr>
        <sz val="12"/>
        <rFont val="Times New Roman"/>
        <family val="1"/>
        <charset val="204"/>
      </rPr>
      <t xml:space="preserve"> - средний грузооборот склада за сутки, С</t>
    </r>
    <r>
      <rPr>
        <vertAlign val="subscript"/>
        <sz val="12"/>
        <rFont val="Times New Roman"/>
        <family val="1"/>
        <charset val="204"/>
      </rPr>
      <t>пр</t>
    </r>
    <r>
      <rPr>
        <sz val="12"/>
        <rFont val="Times New Roman"/>
        <family val="1"/>
        <charset val="204"/>
      </rPr>
      <t xml:space="preserve"> - пропускная способность грузового склада, S</t>
    </r>
    <r>
      <rPr>
        <vertAlign val="subscript"/>
        <sz val="12"/>
        <rFont val="Times New Roman"/>
        <family val="1"/>
        <charset val="204"/>
      </rPr>
      <t>oбщ</t>
    </r>
    <r>
      <rPr>
        <sz val="12"/>
        <rFont val="Times New Roman"/>
        <family val="1"/>
        <charset val="204"/>
      </rPr>
      <t xml:space="preserve"> - общая площадь грузового склада, V</t>
    </r>
    <r>
      <rPr>
        <vertAlign val="subscript"/>
        <sz val="12"/>
        <rFont val="Times New Roman"/>
        <family val="1"/>
        <charset val="204"/>
      </rPr>
      <t>paб</t>
    </r>
    <r>
      <rPr>
        <sz val="12"/>
        <rFont val="Times New Roman"/>
        <family val="1"/>
        <charset val="204"/>
      </rPr>
      <t xml:space="preserve"> - рабочий объем топливного хранилища, Q - объем авиационного топлива, заправленный всеми авиаперевозчиками за год, N - количество неснижаемого остатка авиационного топлива в сутки, G - количество нормативного запаса авиационного топлива для аэропорта, N</t>
    </r>
    <r>
      <rPr>
        <vertAlign val="subscript"/>
        <sz val="12"/>
        <rFont val="Times New Roman"/>
        <family val="1"/>
        <charset val="204"/>
      </rPr>
      <t>дс</t>
    </r>
    <r>
      <rPr>
        <sz val="12"/>
        <rFont val="Times New Roman"/>
        <family val="1"/>
        <charset val="204"/>
      </rPr>
      <t xml:space="preserve"> - максимально возможное количество заправок воздушных судов в час (пиковый расход) с использованием диспенсеров для любого перевозчика, N</t>
    </r>
    <r>
      <rPr>
        <vertAlign val="subscript"/>
        <sz val="12"/>
        <rFont val="Times New Roman"/>
        <family val="1"/>
        <charset val="204"/>
      </rPr>
      <t>mз</t>
    </r>
    <r>
      <rPr>
        <sz val="12"/>
        <rFont val="Times New Roman"/>
        <family val="1"/>
        <charset val="204"/>
      </rPr>
      <t xml:space="preserve"> - максимально возможное количество заправок в час (пиковый расход) с использованием топливозаправщиков для любого перевозчика, V</t>
    </r>
    <r>
      <rPr>
        <vertAlign val="subscript"/>
        <sz val="12"/>
        <rFont val="Times New Roman"/>
        <family val="1"/>
        <charset val="204"/>
      </rPr>
      <t xml:space="preserve">cyт </t>
    </r>
    <r>
      <rPr>
        <sz val="12"/>
        <rFont val="Times New Roman"/>
        <family val="1"/>
        <charset val="204"/>
      </rPr>
      <t>- технически максимально возможный объем выдачи авиационного топлива из расходных резервуаров в сутки.</t>
    </r>
  </si>
  <si>
    <t>Форма 9г-1</t>
  </si>
  <si>
    <t>Информация о наличии (отсутствии) технической возможности доступа к регулируемым работам (услугам) в аэропортах</t>
  </si>
  <si>
    <t>при подключении (технологическом присоединении) к инфраструктуре субъектов естественных монополий, осуществляющих</t>
  </si>
  <si>
    <t>деятельность в сфере услуг в аэропортах</t>
  </si>
  <si>
    <t xml:space="preserve"> АО "ТК ТВК"</t>
  </si>
  <si>
    <t>АО "ТК ТВК",  РФ, 140185, Московская обл., г. Жуковский, ул. Чаплыгина, 22, помещение 6</t>
  </si>
  <si>
    <t>Регламент работы аэропорта</t>
  </si>
  <si>
    <t>Введение временных
ограничений по доступу
к услугам</t>
  </si>
  <si>
    <t>Ограничения пропускной способности объектов инфраструктуры аэропорта *</t>
  </si>
  <si>
    <t>основания введения</t>
  </si>
  <si>
    <t>сроки введения
и окончания</t>
  </si>
  <si>
    <t>аэродром</t>
  </si>
  <si>
    <t>аэровокзальный комплекс</t>
  </si>
  <si>
    <t>топливно-заправочный комплекс аэропорта</t>
  </si>
  <si>
    <t>иные объекты инфраструк-туры аэропорта</t>
  </si>
  <si>
    <t>пас.</t>
  </si>
  <si>
    <t>груз.</t>
  </si>
  <si>
    <t>0</t>
  </si>
  <si>
    <t>Форма 9г-2</t>
  </si>
  <si>
    <t xml:space="preserve">Информация о регистрации и ходе реализации заявок на подключение (технологическое присоединение) к инфраструктуре субъектов естественных монополий, осуществляющих деятельность в сфере услуг в аэропортах </t>
  </si>
  <si>
    <t>за период с 25.09.2022-26.03.2023г.</t>
  </si>
  <si>
    <t>№п/п</t>
  </si>
  <si>
    <t>Объект инфраструктуры субъекта естественной монополии (местонахождение, краткое описание объекта)</t>
  </si>
  <si>
    <t>Количество поданных заявок</t>
  </si>
  <si>
    <t>Количество зарегестрированных заявок (внесенных в реестр заявок)</t>
  </si>
  <si>
    <t>Количество исполненных заявок</t>
  </si>
  <si>
    <t>Количество заявок, по которым принято решение об отказе (или об аннулировании заявки), с детализацией оснований отказа &lt;*&gt;</t>
  </si>
  <si>
    <t>Количество заявок, находящихся на рассмотрении</t>
  </si>
  <si>
    <t xml:space="preserve"> 140185, Московская обл., г. Жуковский, Коммунальный проезд, 9, Базовое топливное хранилище</t>
  </si>
  <si>
    <t>Форма 9ж-1</t>
  </si>
  <si>
    <t xml:space="preserve">Информация о способах приобретения, стоимости и объемах товаров, необходимых для выполнения (оказания) регулируемых работ (услуг) в аэропортах </t>
  </si>
  <si>
    <t>Дата закупки</t>
  </si>
  <si>
    <t>Предмет закупки (товара, работы, услуги)</t>
  </si>
  <si>
    <t>Способ закупки</t>
  </si>
  <si>
    <t>Цена за единицу товара (работ, услуг) (тыс. руб.), с НДС</t>
  </si>
  <si>
    <t>Количество, объем товаров (работ, услуг)</t>
  </si>
  <si>
    <t>Сумма закупки товаров (работ, услуг) (тыс. руб.), с НДС</t>
  </si>
  <si>
    <t>размещение заказа путем проведения торгов</t>
  </si>
  <si>
    <t>размещение заказа без проведения торгов</t>
  </si>
  <si>
    <t>техника</t>
  </si>
  <si>
    <t>имп. технологич. оборудование</t>
  </si>
  <si>
    <t>авиатопливо</t>
  </si>
  <si>
    <t>конкурс</t>
  </si>
  <si>
    <t>аукцион</t>
  </si>
  <si>
    <t>запрос котировок</t>
  </si>
  <si>
    <t>единственный поставщик (подрядчик)</t>
  </si>
  <si>
    <t>иное</t>
  </si>
  <si>
    <t>Начальная цена (стоимость) договора, с НДС</t>
  </si>
  <si>
    <t>-</t>
  </si>
  <si>
    <t>за период с 29.10.2023 г. -30.03.2024г.</t>
  </si>
  <si>
    <t xml:space="preserve">Директор Цой Дмитрий Александрович </t>
  </si>
  <si>
    <t>за период с 29.10.2023 г. - 30.03.2024 г.</t>
  </si>
  <si>
    <t>29.10.2023-30.03.2024</t>
  </si>
  <si>
    <t>Аппарат  ЛинтеЛ ФС-10К для опр.смол</t>
  </si>
  <si>
    <t>Аппарат автоматический ЛинтеЛ АТВ-21, тигель с крышкой</t>
  </si>
  <si>
    <t>НасосХМс 100/50К55А-30</t>
  </si>
  <si>
    <t>Септик</t>
  </si>
  <si>
    <t>Стенд испытания ТЗА СИТЗА-1500</t>
  </si>
  <si>
    <t>Шкаф управления S3RPB-2/2-125-54-Е (2 ПЧ по 30 кВт) с датчиком давления</t>
  </si>
  <si>
    <t>Устройство заземления автоцистерн УЗА-4К УХЛ1
Основной склад (зд.КПП)</t>
  </si>
  <si>
    <t>Отвод 159х6 45 градусов
Основной склад (зд.КПП)</t>
  </si>
  <si>
    <t>Отвод П90 159х6 Ду-150 09Г2С
Основной склад (зд.КПП)</t>
  </si>
  <si>
    <t>Тройник 159х6 ст.09г2с
Основной склад (зд.КПП)</t>
  </si>
  <si>
    <t>Труба бесшовная г/д 159х4,5 09Г2С
Основной склад (зд.КПП)</t>
  </si>
  <si>
    <t>Труба бесшовная г/д 159х4,5 12Х18Н10Т
Основной склад (зд.КПП)</t>
  </si>
  <si>
    <t>Фланец плоский 150-16-01-1
Основной склад (зд.КПП)</t>
  </si>
  <si>
    <t>Фланец 100-16-01-1-В-ст.09г2с-IV
Основной склад (зд.КПП)</t>
  </si>
  <si>
    <t>Фланец 150-16-11-1-В-ст.09г2с-IV
Основной склад (зд.КПП)</t>
  </si>
  <si>
    <t>Опора в сборе 23-81-5.1.07.00 для УСН
Основной склад (зд.КПП)</t>
  </si>
  <si>
    <t>Труба бесшовная г/д 108х4,5 09Г2С
Основной склад (зд.КПП)</t>
  </si>
  <si>
    <t>Труба бесшовная г/д 108х4,5 12Х18Н10Т
Основной склад (зд.КПП)</t>
  </si>
  <si>
    <t>Труба бесшовная г/д 12х18н10т 89х5
Основной склад (зд.КПП)</t>
  </si>
  <si>
    <t>Уголок 50х50х4 L6000 ГОСТ 8509-93
Основной склад (зд.КПП)</t>
  </si>
  <si>
    <t>Болт DIN 933 полная резьба в ассорт.
Основной склад (зд.КПП)</t>
  </si>
  <si>
    <t>Гайка DIN 934 шестигранная 8.0 оц М16
Основной склад (зд.КПП)</t>
  </si>
  <si>
    <t>Гайка DIN 934 шестигранная 8.0 оц М20
Основной склад (зд.КПП)</t>
  </si>
  <si>
    <t>Шайба DIN 125 плоская d16
Основной склад (зд.КПП)</t>
  </si>
  <si>
    <t>Шайба DIN 125 плоская d20
Основной склад (зд.КПП)</t>
  </si>
  <si>
    <t>Стояк наливной 1372.00.00.00.00-02  аукцион 
&lt;...&gt;</t>
  </si>
  <si>
    <t>Дисковый поворотный затвор ASTM A351  авиа 
&lt;...&gt;</t>
  </si>
  <si>
    <t xml:space="preserve">ЖМУ СММ ОАО
Договор № 27200/2023/0030 от 12.10.2023 Договор № 27200/2023/0030 от 12.10.2023 СМР по модернизации
Поступление (акт, накладная, УПД) ТК00-002904 от 18.12.2023 7:00:00    3 затвора  авто </t>
  </si>
  <si>
    <t>реконструкция эстакады, в т.ч.</t>
  </si>
  <si>
    <t>27.11.23-20.12.23</t>
  </si>
  <si>
    <t>27.11.2023</t>
  </si>
  <si>
    <t>30.11.2023</t>
  </si>
  <si>
    <t>01.12.2023</t>
  </si>
  <si>
    <t>18.12.2023</t>
  </si>
  <si>
    <t>19.12.2023</t>
  </si>
  <si>
    <t>Трап перекидной 417.18.00.00.00-02   
Основной склад (зд.КПП)</t>
  </si>
  <si>
    <t xml:space="preserve">Установка нижнего слива 1045.УСН-150.4-У1 ДЛЯ АСН пост 6
Основной склад (зд.КПП)  </t>
  </si>
  <si>
    <t xml:space="preserve">Стойка 1118.15.00.00-32 для УСН  
Основной склад (зд.КПП)  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</si>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</sst>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i/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medium">
        <color indexed="64"/>
      </left>
      <right style="thin">
        <color rgb="FFACC8BD"/>
      </right>
      <top style="thin">
        <color rgb="FFACC8BD"/>
      </top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1" fillId="0" borderId="0" xfId="0" applyFont="1"/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15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4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" fontId="22" fillId="0" borderId="1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4" fontId="22" fillId="0" borderId="9" xfId="0" applyNumberFormat="1" applyFont="1" applyBorder="1" applyAlignment="1">
      <alignment horizontal="center" vertical="center"/>
    </xf>
    <xf numFmtId="1" fontId="22" fillId="0" borderId="9" xfId="0" applyNumberFormat="1" applyFont="1" applyBorder="1" applyAlignment="1">
      <alignment horizontal="center" vertical="center"/>
    </xf>
    <xf numFmtId="1" fontId="23" fillId="0" borderId="29" xfId="0" applyNumberFormat="1" applyFont="1" applyBorder="1" applyAlignment="1">
      <alignment horizontal="center" vertical="center" wrapText="1"/>
    </xf>
    <xf numFmtId="4" fontId="23" fillId="0" borderId="29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 wrapText="1"/>
    </xf>
    <xf numFmtId="4" fontId="23" fillId="0" borderId="30" xfId="0" applyNumberFormat="1" applyFont="1" applyBorder="1" applyAlignment="1">
      <alignment horizontal="center" vertical="center"/>
    </xf>
    <xf numFmtId="4" fontId="23" fillId="0" borderId="31" xfId="0" applyNumberFormat="1" applyFont="1" applyBorder="1" applyAlignment="1">
      <alignment horizontal="center" vertical="center" wrapText="1"/>
    </xf>
    <xf numFmtId="4" fontId="22" fillId="0" borderId="32" xfId="0" applyNumberFormat="1" applyFont="1" applyBorder="1" applyAlignment="1">
      <alignment horizontal="center" vertical="center"/>
    </xf>
    <xf numFmtId="4" fontId="22" fillId="0" borderId="33" xfId="0" applyNumberFormat="1" applyFont="1" applyBorder="1" applyAlignment="1">
      <alignment horizontal="center" vertical="center"/>
    </xf>
    <xf numFmtId="4" fontId="22" fillId="0" borderId="7" xfId="0" applyNumberFormat="1" applyFont="1" applyBorder="1" applyAlignment="1">
      <alignment horizontal="center" vertical="center"/>
    </xf>
    <xf numFmtId="4" fontId="22" fillId="0" borderId="3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left" vertical="top" wrapText="1" indent="1"/>
    </xf>
    <xf numFmtId="0" fontId="20" fillId="0" borderId="30" xfId="0" applyFont="1" applyBorder="1" applyAlignment="1">
      <alignment horizontal="left" vertical="top" wrapText="1" indent="1"/>
    </xf>
    <xf numFmtId="0" fontId="23" fillId="0" borderId="31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left" vertical="top"/>
    </xf>
    <xf numFmtId="0" fontId="22" fillId="0" borderId="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14" fontId="6" fillId="0" borderId="31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4" fontId="22" fillId="0" borderId="33" xfId="0" applyNumberFormat="1" applyFont="1" applyBorder="1" applyAlignment="1">
      <alignment horizontal="center" vertical="center" wrapText="1"/>
    </xf>
    <xf numFmtId="14" fontId="22" fillId="0" borderId="3" xfId="0" applyNumberFormat="1" applyFont="1" applyBorder="1" applyAlignment="1">
      <alignment horizontal="center" vertical="center" wrapText="1"/>
    </xf>
    <xf numFmtId="14" fontId="22" fillId="0" borderId="11" xfId="0" applyNumberFormat="1" applyFont="1" applyBorder="1" applyAlignment="1">
      <alignment horizontal="center" vertical="center" wrapText="1"/>
    </xf>
    <xf numFmtId="0" fontId="21" fillId="0" borderId="35" xfId="0" applyFont="1" applyBorder="1" applyAlignment="1">
      <alignment horizontal="left" vertical="top" wrapText="1"/>
    </xf>
    <xf numFmtId="4" fontId="6" fillId="0" borderId="29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4" fontId="6" fillId="0" borderId="30" xfId="0" applyNumberFormat="1" applyFont="1" applyBorder="1" applyAlignment="1">
      <alignment horizontal="center" vertical="center"/>
    </xf>
    <xf numFmtId="1" fontId="6" fillId="0" borderId="29" xfId="0" applyNumberFormat="1" applyFont="1" applyBorder="1" applyAlignment="1">
      <alignment horizontal="center" vertical="center" wrapText="1"/>
    </xf>
    <xf numFmtId="4" fontId="6" fillId="0" borderId="31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top" wrapText="1" inden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justify" vertical="top"/>
    </xf>
    <xf numFmtId="0" fontId="0" fillId="0" borderId="7" xfId="0" applyBorder="1" applyAlignment="1">
      <alignment horizontal="justify" vertical="top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6" fillId="2" borderId="0" xfId="0" applyFont="1" applyFill="1" applyAlignment="1">
      <alignment horizontal="left"/>
    </xf>
    <xf numFmtId="0" fontId="7" fillId="0" borderId="20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7" fillId="0" borderId="20" xfId="0" applyFont="1" applyBorder="1" applyAlignment="1">
      <alignment horizontal="left"/>
    </xf>
    <xf numFmtId="49" fontId="13" fillId="2" borderId="20" xfId="0" applyNumberFormat="1" applyFont="1" applyFill="1" applyBorder="1" applyAlignment="1">
      <alignment horizontal="left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49" fontId="6" fillId="0" borderId="21" xfId="0" applyNumberFormat="1" applyFont="1" applyBorder="1" applyAlignment="1">
      <alignment horizontal="center" vertical="top" wrapText="1"/>
    </xf>
    <xf numFmtId="49" fontId="6" fillId="0" borderId="22" xfId="0" applyNumberFormat="1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6" fillId="2" borderId="1" xfId="0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49" fontId="6" fillId="0" borderId="16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7" fillId="0" borderId="0" xfId="0" applyFont="1" applyAlignment="1">
      <alignment horizontal="center" wrapText="1"/>
    </xf>
    <xf numFmtId="0" fontId="23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5"/>
  <sheetViews>
    <sheetView topLeftCell="A7" zoomScale="64" zoomScaleNormal="64" workbookViewId="0">
      <selection activeCell="J22" sqref="J22:K25"/>
    </sheetView>
  </sheetViews>
  <sheetFormatPr defaultRowHeight="12.75" x14ac:dyDescent="0.2"/>
  <cols>
    <col min="1" max="1" width="8.7109375" customWidth="1"/>
    <col min="2" max="2" width="22.5703125" customWidth="1"/>
    <col min="3" max="3" width="18.140625" customWidth="1"/>
    <col min="4" max="5" width="48.5703125" customWidth="1"/>
    <col min="6" max="6" width="15.85546875" customWidth="1"/>
    <col min="7" max="7" width="14.85546875" customWidth="1"/>
    <col min="8" max="8" width="16.7109375" customWidth="1"/>
    <col min="9" max="9" width="18" customWidth="1"/>
    <col min="10" max="10" width="14.85546875" customWidth="1"/>
    <col min="11" max="11" width="16.7109375" customWidth="1"/>
    <col min="12" max="12" width="18" customWidth="1"/>
    <col min="13" max="13" width="14.85546875" customWidth="1"/>
    <col min="14" max="14" width="16.7109375" customWidth="1"/>
    <col min="15" max="15" width="15" customWidth="1"/>
    <col min="16" max="16" width="23.28515625" customWidth="1"/>
  </cols>
  <sheetData>
    <row r="1" spans="1:18" x14ac:dyDescent="0.2">
      <c r="P1" s="6" t="s">
        <v>0</v>
      </c>
    </row>
    <row r="2" spans="1:18" ht="18" customHeight="1" x14ac:dyDescent="0.2">
      <c r="P2" s="6" t="s">
        <v>1</v>
      </c>
    </row>
    <row r="3" spans="1:18" ht="18" customHeight="1" x14ac:dyDescent="0.2">
      <c r="P3" s="6" t="s">
        <v>2</v>
      </c>
    </row>
    <row r="4" spans="1:18" ht="18" customHeight="1" x14ac:dyDescent="0.2">
      <c r="P4" s="7" t="s">
        <v>3</v>
      </c>
    </row>
    <row r="6" spans="1:18" ht="38.25" customHeight="1" x14ac:dyDescent="0.25">
      <c r="A6" s="104" t="s">
        <v>4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8" ht="12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8" ht="12.75" customHeigh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8" x14ac:dyDescent="0.2">
      <c r="A9" s="105" t="s">
        <v>5</v>
      </c>
      <c r="B9" s="105"/>
      <c r="C9" s="105"/>
      <c r="D9" s="105"/>
      <c r="E9" s="105"/>
      <c r="F9" s="105"/>
      <c r="G9" s="105"/>
      <c r="L9" s="1"/>
      <c r="M9" s="1"/>
      <c r="N9" s="1"/>
      <c r="O9" s="1"/>
      <c r="P9" s="1"/>
      <c r="Q9" s="1"/>
      <c r="R9" s="1"/>
    </row>
    <row r="10" spans="1:18" x14ac:dyDescent="0.2">
      <c r="A10" s="105" t="s">
        <v>6</v>
      </c>
      <c r="B10" s="105"/>
      <c r="C10" s="105"/>
      <c r="D10" s="105"/>
      <c r="E10" s="105"/>
      <c r="F10" s="105"/>
      <c r="G10" s="105"/>
      <c r="L10" s="1"/>
      <c r="M10" s="1"/>
      <c r="N10" s="1"/>
      <c r="O10" s="1"/>
      <c r="P10" s="1"/>
      <c r="Q10" s="1"/>
      <c r="R10" s="1"/>
    </row>
    <row r="11" spans="1:18" x14ac:dyDescent="0.2">
      <c r="A11" s="105" t="s">
        <v>7</v>
      </c>
      <c r="B11" s="105"/>
      <c r="C11" s="105"/>
      <c r="D11" s="105"/>
      <c r="E11" s="105"/>
      <c r="F11" s="105"/>
      <c r="G11" s="105"/>
      <c r="H11" s="8"/>
      <c r="I11" s="8"/>
      <c r="L11" s="1"/>
      <c r="M11" s="1"/>
      <c r="N11" s="1"/>
      <c r="O11" s="1"/>
      <c r="P11" s="1"/>
      <c r="Q11" s="1"/>
      <c r="R11" s="1"/>
    </row>
    <row r="12" spans="1:18" x14ac:dyDescent="0.2">
      <c r="A12" s="105" t="s">
        <v>8</v>
      </c>
      <c r="B12" s="105"/>
      <c r="C12" s="105"/>
      <c r="D12" s="105"/>
      <c r="E12" s="105"/>
      <c r="F12" s="105"/>
      <c r="G12" s="105"/>
      <c r="H12" s="8"/>
      <c r="I12" s="8"/>
      <c r="L12" s="1"/>
      <c r="M12" s="1"/>
      <c r="N12" s="1"/>
      <c r="O12" s="1"/>
      <c r="P12" s="1"/>
      <c r="Q12" s="1"/>
      <c r="R12" s="1"/>
    </row>
    <row r="13" spans="1:18" x14ac:dyDescent="0.2">
      <c r="A13" s="124" t="s">
        <v>122</v>
      </c>
      <c r="B13" s="124"/>
      <c r="C13" s="124"/>
      <c r="D13" s="124"/>
      <c r="E13" s="124"/>
      <c r="F13" s="124"/>
      <c r="G13" s="124"/>
      <c r="H13" s="8"/>
      <c r="I13" s="8"/>
      <c r="L13" s="1"/>
      <c r="M13" s="1"/>
      <c r="N13" s="1"/>
      <c r="O13" s="1"/>
      <c r="P13" s="1"/>
      <c r="Q13" s="1"/>
      <c r="R13" s="1"/>
    </row>
    <row r="14" spans="1:18" x14ac:dyDescent="0.2">
      <c r="A14" s="110" t="s">
        <v>9</v>
      </c>
      <c r="B14" s="110"/>
      <c r="C14" s="110"/>
      <c r="D14" s="110"/>
      <c r="E14" s="110"/>
      <c r="F14" s="110"/>
      <c r="G14" s="110"/>
      <c r="H14" s="110"/>
      <c r="I14" s="110"/>
      <c r="L14" s="1"/>
      <c r="M14" s="1"/>
      <c r="N14" s="1"/>
      <c r="O14" s="1"/>
      <c r="P14" s="1"/>
      <c r="Q14" s="1"/>
      <c r="R14" s="1"/>
    </row>
    <row r="15" spans="1:18" x14ac:dyDescent="0.2">
      <c r="A15" s="105" t="s">
        <v>123</v>
      </c>
      <c r="B15" s="105"/>
      <c r="C15" s="105"/>
      <c r="D15" s="105"/>
      <c r="E15" s="105"/>
      <c r="F15" s="105"/>
      <c r="G15" s="105"/>
      <c r="H15" s="9"/>
      <c r="I15" s="9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">
      <c r="A16" s="11" t="s">
        <v>29</v>
      </c>
      <c r="B16" s="11"/>
      <c r="C16" s="11"/>
      <c r="D16" s="11"/>
      <c r="E16" s="11"/>
      <c r="F16" s="11"/>
      <c r="G16" s="11"/>
      <c r="H16" s="8"/>
      <c r="I16" s="8"/>
      <c r="L16" s="1"/>
      <c r="M16" s="1"/>
      <c r="N16" s="1"/>
      <c r="O16" s="1"/>
      <c r="P16" s="1"/>
      <c r="Q16" s="1"/>
      <c r="R16" s="1"/>
    </row>
    <row r="17" spans="1:18" x14ac:dyDescent="0.2">
      <c r="A17" s="11"/>
      <c r="B17" s="11"/>
      <c r="C17" s="11"/>
      <c r="D17" s="11"/>
      <c r="E17" s="11"/>
      <c r="F17" s="11"/>
      <c r="G17" s="11"/>
      <c r="L17" s="1"/>
      <c r="M17" s="1"/>
      <c r="N17" s="1"/>
      <c r="O17" s="1"/>
      <c r="P17" s="1"/>
      <c r="Q17" s="1"/>
      <c r="R17" s="1"/>
    </row>
    <row r="18" spans="1:18" ht="17.25" customHeight="1" thickBo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8" s="3" customFormat="1" ht="50.25" customHeight="1" x14ac:dyDescent="0.2">
      <c r="A19" s="115" t="s">
        <v>10</v>
      </c>
      <c r="B19" s="122" t="s">
        <v>11</v>
      </c>
      <c r="C19" s="111" t="s">
        <v>12</v>
      </c>
      <c r="D19" s="111"/>
      <c r="E19" s="111"/>
      <c r="F19" s="111" t="s">
        <v>13</v>
      </c>
      <c r="G19" s="111"/>
      <c r="H19" s="111"/>
      <c r="I19" s="111" t="s">
        <v>14</v>
      </c>
      <c r="J19" s="111"/>
      <c r="K19" s="111"/>
      <c r="L19" s="111" t="s">
        <v>15</v>
      </c>
      <c r="M19" s="111"/>
      <c r="N19" s="111"/>
      <c r="O19" s="111" t="s">
        <v>16</v>
      </c>
      <c r="P19" s="113" t="s">
        <v>17</v>
      </c>
    </row>
    <row r="20" spans="1:18" s="3" customFormat="1" ht="90.75" customHeight="1" x14ac:dyDescent="0.2">
      <c r="A20" s="116"/>
      <c r="B20" s="123"/>
      <c r="C20" s="12" t="s">
        <v>18</v>
      </c>
      <c r="D20" s="12" t="s">
        <v>19</v>
      </c>
      <c r="E20" s="12" t="s">
        <v>20</v>
      </c>
      <c r="F20" s="12" t="s">
        <v>18</v>
      </c>
      <c r="G20" s="12" t="s">
        <v>19</v>
      </c>
      <c r="H20" s="12" t="s">
        <v>20</v>
      </c>
      <c r="I20" s="12" t="s">
        <v>18</v>
      </c>
      <c r="J20" s="12" t="s">
        <v>19</v>
      </c>
      <c r="K20" s="12" t="s">
        <v>20</v>
      </c>
      <c r="L20" s="12" t="s">
        <v>18</v>
      </c>
      <c r="M20" s="12" t="s">
        <v>19</v>
      </c>
      <c r="N20" s="12" t="s">
        <v>20</v>
      </c>
      <c r="O20" s="112"/>
      <c r="P20" s="114"/>
    </row>
    <row r="21" spans="1:18" s="3" customFormat="1" ht="13.5" customHeight="1" thickBot="1" x14ac:dyDescent="0.25">
      <c r="A21" s="10">
        <v>1</v>
      </c>
      <c r="B21" s="4">
        <v>2</v>
      </c>
      <c r="C21" s="4">
        <v>3</v>
      </c>
      <c r="D21" s="4">
        <v>4</v>
      </c>
      <c r="E21" s="4">
        <v>5</v>
      </c>
      <c r="F21" s="4">
        <v>6</v>
      </c>
      <c r="G21" s="4">
        <v>7</v>
      </c>
      <c r="H21" s="4">
        <v>8</v>
      </c>
      <c r="I21" s="4">
        <v>9</v>
      </c>
      <c r="J21" s="4">
        <v>10</v>
      </c>
      <c r="K21" s="4">
        <v>11</v>
      </c>
      <c r="L21" s="4">
        <v>12</v>
      </c>
      <c r="M21" s="2">
        <v>13</v>
      </c>
      <c r="N21" s="2">
        <v>14</v>
      </c>
      <c r="O21" s="2">
        <v>15</v>
      </c>
      <c r="P21" s="5">
        <v>16</v>
      </c>
    </row>
    <row r="22" spans="1:18" ht="409.5" customHeight="1" x14ac:dyDescent="0.2">
      <c r="A22" s="88">
        <v>1</v>
      </c>
      <c r="B22" s="86" t="s">
        <v>21</v>
      </c>
      <c r="C22" s="98"/>
      <c r="D22" s="98"/>
      <c r="E22" s="90" t="s">
        <v>26</v>
      </c>
      <c r="F22" s="119"/>
      <c r="G22" s="86" t="s">
        <v>22</v>
      </c>
      <c r="H22" s="86"/>
      <c r="I22" s="100" t="s">
        <v>23</v>
      </c>
      <c r="J22" s="86" t="s">
        <v>24</v>
      </c>
      <c r="K22" s="86"/>
      <c r="L22" s="101"/>
      <c r="M22" s="106"/>
      <c r="N22" s="92"/>
      <c r="O22" s="92"/>
      <c r="P22" s="102"/>
    </row>
    <row r="23" spans="1:18" ht="95.25" customHeight="1" thickBot="1" x14ac:dyDescent="0.25">
      <c r="A23" s="89"/>
      <c r="B23" s="87"/>
      <c r="C23" s="92"/>
      <c r="D23" s="92"/>
      <c r="E23" s="91"/>
      <c r="F23" s="120"/>
      <c r="G23" s="87"/>
      <c r="H23" s="87"/>
      <c r="I23" s="94"/>
      <c r="J23" s="87"/>
      <c r="K23" s="87"/>
      <c r="L23" s="102"/>
      <c r="M23" s="107"/>
      <c r="N23" s="97"/>
      <c r="O23" s="97"/>
      <c r="P23" s="109"/>
    </row>
    <row r="24" spans="1:18" ht="409.5" customHeight="1" thickBot="1" x14ac:dyDescent="0.25">
      <c r="A24" s="89">
        <v>2</v>
      </c>
      <c r="B24" s="94" t="s">
        <v>25</v>
      </c>
      <c r="C24" s="92"/>
      <c r="D24" s="90" t="s">
        <v>27</v>
      </c>
      <c r="E24" s="117"/>
      <c r="F24" s="120"/>
      <c r="G24" s="87"/>
      <c r="H24" s="87"/>
      <c r="I24" s="94"/>
      <c r="J24" s="87"/>
      <c r="K24" s="87"/>
      <c r="L24" s="102"/>
      <c r="M24" s="108"/>
      <c r="N24" s="93"/>
      <c r="O24" s="93"/>
      <c r="P24" s="103"/>
    </row>
    <row r="25" spans="1:18" ht="382.5" customHeight="1" thickBot="1" x14ac:dyDescent="0.25">
      <c r="A25" s="96"/>
      <c r="B25" s="95"/>
      <c r="C25" s="93"/>
      <c r="D25" s="91"/>
      <c r="E25" s="118"/>
      <c r="F25" s="121"/>
      <c r="G25" s="99"/>
      <c r="H25" s="99"/>
      <c r="I25" s="95"/>
      <c r="J25" s="99"/>
      <c r="K25" s="99"/>
      <c r="L25" s="103"/>
    </row>
  </sheetData>
  <mergeCells count="35">
    <mergeCell ref="B19:B20"/>
    <mergeCell ref="C19:E19"/>
    <mergeCell ref="F19:H19"/>
    <mergeCell ref="A12:G12"/>
    <mergeCell ref="A13:G13"/>
    <mergeCell ref="A6:P6"/>
    <mergeCell ref="A9:G9"/>
    <mergeCell ref="A10:G10"/>
    <mergeCell ref="A11:G11"/>
    <mergeCell ref="O22:O24"/>
    <mergeCell ref="M22:M24"/>
    <mergeCell ref="P22:P24"/>
    <mergeCell ref="A14:I14"/>
    <mergeCell ref="A15:G15"/>
    <mergeCell ref="I19:K19"/>
    <mergeCell ref="L19:N19"/>
    <mergeCell ref="O19:O20"/>
    <mergeCell ref="P19:P20"/>
    <mergeCell ref="A19:A20"/>
    <mergeCell ref="E24:E25"/>
    <mergeCell ref="F22:F25"/>
    <mergeCell ref="N22:N24"/>
    <mergeCell ref="E22:E23"/>
    <mergeCell ref="D22:D23"/>
    <mergeCell ref="C22:C23"/>
    <mergeCell ref="G22:H25"/>
    <mergeCell ref="I22:I25"/>
    <mergeCell ref="J22:K25"/>
    <mergeCell ref="L22:L25"/>
    <mergeCell ref="B22:B23"/>
    <mergeCell ref="A22:A23"/>
    <mergeCell ref="D24:D25"/>
    <mergeCell ref="C24:C25"/>
    <mergeCell ref="B24:B25"/>
    <mergeCell ref="A24:A25"/>
  </mergeCells>
  <phoneticPr fontId="4" type="noConversion"/>
  <pageMargins left="0.2" right="0.2" top="0.21" bottom="0.21" header="0.2" footer="0.2"/>
  <pageSetup paperSize="9" scale="44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9977E-E6A3-4829-886E-7EED8FB387A3}">
  <dimension ref="A1:FK45"/>
  <sheetViews>
    <sheetView topLeftCell="A4" zoomScaleNormal="100" zoomScaleSheetLayoutView="93" workbookViewId="0">
      <selection activeCell="DH29" sqref="DH29:DP29"/>
    </sheetView>
  </sheetViews>
  <sheetFormatPr defaultColWidth="0.85546875" defaultRowHeight="12.75" x14ac:dyDescent="0.2"/>
  <cols>
    <col min="1" max="79" width="0.85546875" style="14"/>
    <col min="80" max="80" width="16" style="14" customWidth="1"/>
    <col min="81" max="81" width="0.5703125" style="14" customWidth="1"/>
    <col min="82" max="154" width="0.85546875" style="14"/>
    <col min="155" max="155" width="2.7109375" style="14" bestFit="1" customWidth="1"/>
    <col min="156" max="159" width="0.85546875" style="14"/>
    <col min="160" max="160" width="5.5703125" style="14" bestFit="1" customWidth="1"/>
    <col min="161" max="16384" width="0.85546875" style="14"/>
  </cols>
  <sheetData>
    <row r="1" spans="1:167" x14ac:dyDescent="0.2">
      <c r="FK1" s="15" t="s">
        <v>0</v>
      </c>
    </row>
    <row r="2" spans="1:167" x14ac:dyDescent="0.2">
      <c r="FK2" s="15" t="s">
        <v>1</v>
      </c>
    </row>
    <row r="3" spans="1:167" x14ac:dyDescent="0.2">
      <c r="FK3" s="15" t="s">
        <v>2</v>
      </c>
    </row>
    <row r="5" spans="1:167" s="16" customFormat="1" ht="15.75" x14ac:dyDescent="0.25">
      <c r="FK5" s="17" t="s">
        <v>30</v>
      </c>
    </row>
    <row r="7" spans="1:167" s="19" customFormat="1" ht="16.5" x14ac:dyDescent="0.25">
      <c r="A7" s="126" t="s">
        <v>31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</row>
    <row r="8" spans="1:167" s="19" customFormat="1" ht="16.5" x14ac:dyDescent="0.25">
      <c r="A8" s="126" t="s">
        <v>32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</row>
    <row r="10" spans="1:167" s="16" customFormat="1" ht="15.75" x14ac:dyDescent="0.25">
      <c r="A10" s="16" t="s">
        <v>33</v>
      </c>
      <c r="V10" s="127" t="s">
        <v>34</v>
      </c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</row>
    <row r="11" spans="1:167" s="16" customFormat="1" ht="15.75" x14ac:dyDescent="0.25">
      <c r="A11" s="16" t="s">
        <v>6</v>
      </c>
    </row>
    <row r="12" spans="1:167" s="16" customFormat="1" ht="15.75" x14ac:dyDescent="0.25">
      <c r="A12" s="16" t="s">
        <v>35</v>
      </c>
      <c r="S12" s="127" t="s">
        <v>36</v>
      </c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</row>
    <row r="13" spans="1:167" s="16" customFormat="1" ht="15.75" x14ac:dyDescent="0.25">
      <c r="A13" s="16" t="s">
        <v>8</v>
      </c>
    </row>
    <row r="14" spans="1:167" s="16" customFormat="1" ht="15.75" x14ac:dyDescent="0.25">
      <c r="A14" s="16" t="s">
        <v>37</v>
      </c>
      <c r="N14" s="128" t="s">
        <v>125</v>
      </c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</row>
    <row r="15" spans="1:167" s="16" customFormat="1" ht="15.75" x14ac:dyDescent="0.25">
      <c r="A15" s="16" t="s">
        <v>38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125" t="s">
        <v>39</v>
      </c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</row>
    <row r="16" spans="1:167" s="16" customFormat="1" ht="15.75" x14ac:dyDescent="0.25">
      <c r="A16" s="125" t="s">
        <v>123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</row>
    <row r="17" spans="1:167" s="16" customFormat="1" ht="15.75" x14ac:dyDescent="0.25">
      <c r="A17" s="16" t="s">
        <v>29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</row>
    <row r="18" spans="1:167" s="16" customFormat="1" ht="3.75" customHeight="1" x14ac:dyDescent="0.25"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</row>
    <row r="19" spans="1:167" s="16" customFormat="1" ht="15.75" hidden="1" customHeight="1" x14ac:dyDescent="0.25"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CB19" s="129" t="s">
        <v>40</v>
      </c>
      <c r="CC19" s="129"/>
      <c r="CD19" s="129"/>
      <c r="CE19" s="129"/>
      <c r="CF19" s="129"/>
      <c r="CG19" s="129"/>
      <c r="CH19" s="129"/>
      <c r="CI19" s="129"/>
      <c r="CJ19" s="129"/>
      <c r="CK19" s="129"/>
    </row>
    <row r="20" spans="1:167" s="16" customFormat="1" ht="60" customHeight="1" x14ac:dyDescent="0.25">
      <c r="A20" s="130" t="s">
        <v>41</v>
      </c>
      <c r="B20" s="131"/>
      <c r="C20" s="131"/>
      <c r="D20" s="131"/>
      <c r="E20" s="131"/>
      <c r="F20" s="132"/>
      <c r="G20" s="133" t="s">
        <v>42</v>
      </c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5"/>
      <c r="U20" s="133" t="s">
        <v>43</v>
      </c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5"/>
      <c r="AI20" s="133" t="s">
        <v>44</v>
      </c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5"/>
      <c r="AW20" s="133" t="s">
        <v>45</v>
      </c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5"/>
      <c r="BK20" s="133" t="s">
        <v>46</v>
      </c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5"/>
      <c r="BY20" s="133" t="s">
        <v>47</v>
      </c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5"/>
    </row>
    <row r="21" spans="1:167" s="16" customFormat="1" ht="15.75" x14ac:dyDescent="0.25">
      <c r="A21" s="137">
        <v>1</v>
      </c>
      <c r="B21" s="137"/>
      <c r="C21" s="137"/>
      <c r="D21" s="137"/>
      <c r="E21" s="137"/>
      <c r="F21" s="137"/>
      <c r="G21" s="136">
        <v>2</v>
      </c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>
        <v>3</v>
      </c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>
        <v>4</v>
      </c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>
        <v>5</v>
      </c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>
        <v>6</v>
      </c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>
        <v>7</v>
      </c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</row>
    <row r="22" spans="1:167" s="16" customFormat="1" ht="15.75" x14ac:dyDescent="0.25">
      <c r="A22" s="137">
        <v>0</v>
      </c>
      <c r="B22" s="137"/>
      <c r="C22" s="137"/>
      <c r="D22" s="137"/>
      <c r="E22" s="137"/>
      <c r="F22" s="137"/>
      <c r="G22" s="136">
        <v>0</v>
      </c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>
        <v>0</v>
      </c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>
        <v>0</v>
      </c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>
        <v>0</v>
      </c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>
        <v>0</v>
      </c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>
        <v>0</v>
      </c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</row>
    <row r="23" spans="1:167" s="16" customFormat="1" ht="15.75" x14ac:dyDescent="0.25"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</row>
    <row r="24" spans="1:167" s="16" customFormat="1" ht="15.75" x14ac:dyDescent="0.25"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EY24" s="138" t="s">
        <v>48</v>
      </c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</row>
    <row r="25" spans="1:167" s="16" customFormat="1" ht="15.75" x14ac:dyDescent="0.25"/>
    <row r="26" spans="1:167" s="22" customFormat="1" x14ac:dyDescent="0.2">
      <c r="A26" s="137" t="s">
        <v>41</v>
      </c>
      <c r="B26" s="137"/>
      <c r="C26" s="137"/>
      <c r="D26" s="137"/>
      <c r="E26" s="137"/>
      <c r="F26" s="130"/>
      <c r="G26" s="130" t="s">
        <v>49</v>
      </c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2"/>
      <c r="AU26" s="130" t="s">
        <v>50</v>
      </c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2"/>
      <c r="CY26" s="130" t="s">
        <v>51</v>
      </c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1"/>
      <c r="FF26" s="131"/>
      <c r="FG26" s="131"/>
      <c r="FH26" s="131"/>
      <c r="FI26" s="131"/>
      <c r="FJ26" s="131"/>
      <c r="FK26" s="132"/>
    </row>
    <row r="27" spans="1:167" s="22" customFormat="1" ht="53.25" customHeight="1" x14ac:dyDescent="0.2">
      <c r="A27" s="139"/>
      <c r="B27" s="140"/>
      <c r="C27" s="140"/>
      <c r="D27" s="140"/>
      <c r="E27" s="140"/>
      <c r="F27" s="140"/>
      <c r="G27" s="137" t="s">
        <v>52</v>
      </c>
      <c r="H27" s="137"/>
      <c r="I27" s="137"/>
      <c r="J27" s="137"/>
      <c r="K27" s="137"/>
      <c r="L27" s="137"/>
      <c r="M27" s="137"/>
      <c r="N27" s="137"/>
      <c r="O27" s="137"/>
      <c r="P27" s="137"/>
      <c r="Q27" s="137" t="s">
        <v>53</v>
      </c>
      <c r="R27" s="137"/>
      <c r="S27" s="137"/>
      <c r="T27" s="137"/>
      <c r="U27" s="137"/>
      <c r="V27" s="137"/>
      <c r="W27" s="137"/>
      <c r="X27" s="137"/>
      <c r="Y27" s="137"/>
      <c r="Z27" s="137"/>
      <c r="AA27" s="137" t="s">
        <v>54</v>
      </c>
      <c r="AB27" s="137"/>
      <c r="AC27" s="137"/>
      <c r="AD27" s="137"/>
      <c r="AE27" s="137"/>
      <c r="AF27" s="137"/>
      <c r="AG27" s="137"/>
      <c r="AH27" s="137"/>
      <c r="AI27" s="137"/>
      <c r="AJ27" s="137"/>
      <c r="AK27" s="137" t="s">
        <v>55</v>
      </c>
      <c r="AL27" s="137"/>
      <c r="AM27" s="137"/>
      <c r="AN27" s="137"/>
      <c r="AO27" s="137"/>
      <c r="AP27" s="137"/>
      <c r="AQ27" s="137"/>
      <c r="AR27" s="137"/>
      <c r="AS27" s="137"/>
      <c r="AT27" s="137"/>
      <c r="AU27" s="137" t="s">
        <v>56</v>
      </c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 t="s">
        <v>57</v>
      </c>
      <c r="BG27" s="137"/>
      <c r="BH27" s="137"/>
      <c r="BI27" s="137"/>
      <c r="BJ27" s="137"/>
      <c r="BK27" s="137"/>
      <c r="BL27" s="137"/>
      <c r="BM27" s="137"/>
      <c r="BN27" s="137"/>
      <c r="BO27" s="137" t="s">
        <v>58</v>
      </c>
      <c r="BP27" s="137"/>
      <c r="BQ27" s="137"/>
      <c r="BR27" s="137"/>
      <c r="BS27" s="137"/>
      <c r="BT27" s="137"/>
      <c r="BU27" s="137"/>
      <c r="BV27" s="137"/>
      <c r="BW27" s="137"/>
      <c r="BX27" s="137" t="s">
        <v>59</v>
      </c>
      <c r="BY27" s="137"/>
      <c r="BZ27" s="137"/>
      <c r="CA27" s="137"/>
      <c r="CB27" s="137"/>
      <c r="CC27" s="137"/>
      <c r="CD27" s="137"/>
      <c r="CE27" s="137"/>
      <c r="CF27" s="137"/>
      <c r="CG27" s="137" t="s">
        <v>60</v>
      </c>
      <c r="CH27" s="137"/>
      <c r="CI27" s="137"/>
      <c r="CJ27" s="137"/>
      <c r="CK27" s="137"/>
      <c r="CL27" s="137"/>
      <c r="CM27" s="137"/>
      <c r="CN27" s="137"/>
      <c r="CO27" s="137"/>
      <c r="CP27" s="137" t="s">
        <v>61</v>
      </c>
      <c r="CQ27" s="137"/>
      <c r="CR27" s="137"/>
      <c r="CS27" s="137"/>
      <c r="CT27" s="137"/>
      <c r="CU27" s="137"/>
      <c r="CV27" s="137"/>
      <c r="CW27" s="137"/>
      <c r="CX27" s="137"/>
      <c r="CY27" s="137" t="s">
        <v>62</v>
      </c>
      <c r="CZ27" s="137"/>
      <c r="DA27" s="137"/>
      <c r="DB27" s="137"/>
      <c r="DC27" s="137"/>
      <c r="DD27" s="137"/>
      <c r="DE27" s="137"/>
      <c r="DF27" s="137"/>
      <c r="DG27" s="137"/>
      <c r="DH27" s="137" t="s">
        <v>63</v>
      </c>
      <c r="DI27" s="137"/>
      <c r="DJ27" s="137"/>
      <c r="DK27" s="137"/>
      <c r="DL27" s="137"/>
      <c r="DM27" s="137"/>
      <c r="DN27" s="137"/>
      <c r="DO27" s="137"/>
      <c r="DP27" s="137"/>
      <c r="DQ27" s="137" t="s">
        <v>64</v>
      </c>
      <c r="DR27" s="137"/>
      <c r="DS27" s="137"/>
      <c r="DT27" s="137"/>
      <c r="DU27" s="137"/>
      <c r="DV27" s="137"/>
      <c r="DW27" s="137"/>
      <c r="DX27" s="137"/>
      <c r="DY27" s="137"/>
      <c r="DZ27" s="137" t="s">
        <v>65</v>
      </c>
      <c r="EA27" s="137"/>
      <c r="EB27" s="137"/>
      <c r="EC27" s="137"/>
      <c r="ED27" s="137"/>
      <c r="EE27" s="137"/>
      <c r="EF27" s="137"/>
      <c r="EG27" s="137"/>
      <c r="EH27" s="137"/>
      <c r="EI27" s="137" t="s">
        <v>66</v>
      </c>
      <c r="EJ27" s="137"/>
      <c r="EK27" s="137"/>
      <c r="EL27" s="137"/>
      <c r="EM27" s="137"/>
      <c r="EN27" s="137"/>
      <c r="EO27" s="137"/>
      <c r="EP27" s="137"/>
      <c r="EQ27" s="137"/>
      <c r="ER27" s="137"/>
      <c r="ES27" s="137" t="s">
        <v>67</v>
      </c>
      <c r="ET27" s="137"/>
      <c r="EU27" s="137"/>
      <c r="EV27" s="137"/>
      <c r="EW27" s="137"/>
      <c r="EX27" s="137"/>
      <c r="EY27" s="137"/>
      <c r="EZ27" s="137"/>
      <c r="FA27" s="137"/>
      <c r="FB27" s="137"/>
      <c r="FC27" s="137" t="s">
        <v>68</v>
      </c>
      <c r="FD27" s="137"/>
      <c r="FE27" s="137"/>
      <c r="FF27" s="137"/>
      <c r="FG27" s="137"/>
      <c r="FH27" s="137"/>
      <c r="FI27" s="137"/>
      <c r="FJ27" s="137"/>
      <c r="FK27" s="137"/>
    </row>
    <row r="28" spans="1:167" s="23" customFormat="1" x14ac:dyDescent="0.2">
      <c r="A28" s="141">
        <v>1</v>
      </c>
      <c r="B28" s="142"/>
      <c r="C28" s="142"/>
      <c r="D28" s="142"/>
      <c r="E28" s="142"/>
      <c r="F28" s="142"/>
      <c r="G28" s="143">
        <v>2</v>
      </c>
      <c r="H28" s="143"/>
      <c r="I28" s="143"/>
      <c r="J28" s="143"/>
      <c r="K28" s="143"/>
      <c r="L28" s="143"/>
      <c r="M28" s="143"/>
      <c r="N28" s="143"/>
      <c r="O28" s="143"/>
      <c r="P28" s="143"/>
      <c r="Q28" s="143">
        <v>3</v>
      </c>
      <c r="R28" s="143"/>
      <c r="S28" s="143"/>
      <c r="T28" s="143"/>
      <c r="U28" s="143"/>
      <c r="V28" s="143"/>
      <c r="W28" s="143"/>
      <c r="X28" s="143"/>
      <c r="Y28" s="143"/>
      <c r="Z28" s="143"/>
      <c r="AA28" s="143">
        <v>4</v>
      </c>
      <c r="AB28" s="143"/>
      <c r="AC28" s="143"/>
      <c r="AD28" s="143"/>
      <c r="AE28" s="143"/>
      <c r="AF28" s="143"/>
      <c r="AG28" s="143"/>
      <c r="AH28" s="143"/>
      <c r="AI28" s="143"/>
      <c r="AJ28" s="143"/>
      <c r="AK28" s="143">
        <v>5</v>
      </c>
      <c r="AL28" s="143"/>
      <c r="AM28" s="143"/>
      <c r="AN28" s="143"/>
      <c r="AO28" s="143"/>
      <c r="AP28" s="143"/>
      <c r="AQ28" s="143"/>
      <c r="AR28" s="143"/>
      <c r="AS28" s="143"/>
      <c r="AT28" s="143"/>
      <c r="AU28" s="143">
        <v>6</v>
      </c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>
        <v>7</v>
      </c>
      <c r="BG28" s="143"/>
      <c r="BH28" s="143"/>
      <c r="BI28" s="143"/>
      <c r="BJ28" s="143"/>
      <c r="BK28" s="143"/>
      <c r="BL28" s="143"/>
      <c r="BM28" s="143"/>
      <c r="BN28" s="143"/>
      <c r="BO28" s="143">
        <v>8</v>
      </c>
      <c r="BP28" s="143"/>
      <c r="BQ28" s="143"/>
      <c r="BR28" s="143"/>
      <c r="BS28" s="143"/>
      <c r="BT28" s="143"/>
      <c r="BU28" s="143"/>
      <c r="BV28" s="143"/>
      <c r="BW28" s="143"/>
      <c r="BX28" s="143">
        <v>9</v>
      </c>
      <c r="BY28" s="143"/>
      <c r="BZ28" s="143"/>
      <c r="CA28" s="143"/>
      <c r="CB28" s="143"/>
      <c r="CC28" s="143"/>
      <c r="CD28" s="143"/>
      <c r="CE28" s="143"/>
      <c r="CF28" s="143"/>
      <c r="CG28" s="143">
        <v>10</v>
      </c>
      <c r="CH28" s="143"/>
      <c r="CI28" s="143"/>
      <c r="CJ28" s="143"/>
      <c r="CK28" s="143"/>
      <c r="CL28" s="143"/>
      <c r="CM28" s="143"/>
      <c r="CN28" s="143"/>
      <c r="CO28" s="143"/>
      <c r="CP28" s="143">
        <v>11</v>
      </c>
      <c r="CQ28" s="143"/>
      <c r="CR28" s="143"/>
      <c r="CS28" s="143"/>
      <c r="CT28" s="143"/>
      <c r="CU28" s="143"/>
      <c r="CV28" s="143"/>
      <c r="CW28" s="143"/>
      <c r="CX28" s="143"/>
      <c r="CY28" s="143">
        <v>12</v>
      </c>
      <c r="CZ28" s="143"/>
      <c r="DA28" s="143"/>
      <c r="DB28" s="143"/>
      <c r="DC28" s="143"/>
      <c r="DD28" s="143"/>
      <c r="DE28" s="143"/>
      <c r="DF28" s="143"/>
      <c r="DG28" s="143"/>
      <c r="DH28" s="143">
        <v>13</v>
      </c>
      <c r="DI28" s="143"/>
      <c r="DJ28" s="143"/>
      <c r="DK28" s="143"/>
      <c r="DL28" s="143"/>
      <c r="DM28" s="143"/>
      <c r="DN28" s="143"/>
      <c r="DO28" s="143"/>
      <c r="DP28" s="143"/>
      <c r="DQ28" s="143">
        <v>14</v>
      </c>
      <c r="DR28" s="143"/>
      <c r="DS28" s="143"/>
      <c r="DT28" s="143"/>
      <c r="DU28" s="143"/>
      <c r="DV28" s="143"/>
      <c r="DW28" s="143"/>
      <c r="DX28" s="143"/>
      <c r="DY28" s="143"/>
      <c r="DZ28" s="143">
        <v>15</v>
      </c>
      <c r="EA28" s="143"/>
      <c r="EB28" s="143"/>
      <c r="EC28" s="143"/>
      <c r="ED28" s="143"/>
      <c r="EE28" s="143"/>
      <c r="EF28" s="143"/>
      <c r="EG28" s="143"/>
      <c r="EH28" s="143"/>
      <c r="EI28" s="143">
        <v>16</v>
      </c>
      <c r="EJ28" s="143"/>
      <c r="EK28" s="143"/>
      <c r="EL28" s="143"/>
      <c r="EM28" s="143"/>
      <c r="EN28" s="143"/>
      <c r="EO28" s="143"/>
      <c r="EP28" s="143"/>
      <c r="EQ28" s="143"/>
      <c r="ER28" s="143"/>
      <c r="ES28" s="143">
        <v>17</v>
      </c>
      <c r="ET28" s="143"/>
      <c r="EU28" s="143"/>
      <c r="EV28" s="143"/>
      <c r="EW28" s="143"/>
      <c r="EX28" s="143"/>
      <c r="EY28" s="143"/>
      <c r="EZ28" s="143"/>
      <c r="FA28" s="143"/>
      <c r="FB28" s="143"/>
      <c r="FC28" s="143">
        <v>18</v>
      </c>
      <c r="FD28" s="143"/>
      <c r="FE28" s="143"/>
      <c r="FF28" s="143"/>
      <c r="FG28" s="143"/>
      <c r="FH28" s="143"/>
      <c r="FI28" s="143"/>
      <c r="FJ28" s="143"/>
      <c r="FK28" s="143"/>
    </row>
    <row r="29" spans="1:167" s="9" customFormat="1" x14ac:dyDescent="0.2">
      <c r="A29" s="144" t="s">
        <v>69</v>
      </c>
      <c r="B29" s="145"/>
      <c r="C29" s="145"/>
      <c r="D29" s="145"/>
      <c r="E29" s="145"/>
      <c r="F29" s="145"/>
      <c r="G29" s="136">
        <v>0</v>
      </c>
      <c r="H29" s="136"/>
      <c r="I29" s="136"/>
      <c r="J29" s="136"/>
      <c r="K29" s="136"/>
      <c r="L29" s="136"/>
      <c r="M29" s="136"/>
      <c r="N29" s="136"/>
      <c r="O29" s="136"/>
      <c r="P29" s="136"/>
      <c r="Q29" s="136">
        <v>0</v>
      </c>
      <c r="R29" s="136"/>
      <c r="S29" s="136"/>
      <c r="T29" s="136"/>
      <c r="U29" s="136"/>
      <c r="V29" s="136"/>
      <c r="W29" s="136"/>
      <c r="X29" s="136"/>
      <c r="Y29" s="136"/>
      <c r="Z29" s="136"/>
      <c r="AA29" s="136">
        <v>0</v>
      </c>
      <c r="AB29" s="136"/>
      <c r="AC29" s="136"/>
      <c r="AD29" s="136"/>
      <c r="AE29" s="136"/>
      <c r="AF29" s="136"/>
      <c r="AG29" s="136"/>
      <c r="AH29" s="136"/>
      <c r="AI29" s="136"/>
      <c r="AJ29" s="136"/>
      <c r="AK29" s="136">
        <v>0</v>
      </c>
      <c r="AL29" s="136"/>
      <c r="AM29" s="136"/>
      <c r="AN29" s="136"/>
      <c r="AO29" s="136"/>
      <c r="AP29" s="136"/>
      <c r="AQ29" s="136"/>
      <c r="AR29" s="136"/>
      <c r="AS29" s="136"/>
      <c r="AT29" s="136"/>
      <c r="AU29" s="136">
        <v>0</v>
      </c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>
        <v>0</v>
      </c>
      <c r="BG29" s="136"/>
      <c r="BH29" s="136"/>
      <c r="BI29" s="136"/>
      <c r="BJ29" s="136"/>
      <c r="BK29" s="136"/>
      <c r="BL29" s="136"/>
      <c r="BM29" s="136"/>
      <c r="BN29" s="136"/>
      <c r="BO29" s="136">
        <v>0</v>
      </c>
      <c r="BP29" s="136"/>
      <c r="BQ29" s="136"/>
      <c r="BR29" s="136"/>
      <c r="BS29" s="136"/>
      <c r="BT29" s="136"/>
      <c r="BU29" s="136"/>
      <c r="BV29" s="136"/>
      <c r="BW29" s="136"/>
      <c r="BX29" s="136">
        <v>0</v>
      </c>
      <c r="BY29" s="136"/>
      <c r="BZ29" s="136"/>
      <c r="CA29" s="136"/>
      <c r="CB29" s="136"/>
      <c r="CC29" s="136"/>
      <c r="CD29" s="136"/>
      <c r="CE29" s="136"/>
      <c r="CF29" s="136"/>
      <c r="CG29" s="136">
        <v>0</v>
      </c>
      <c r="CH29" s="136"/>
      <c r="CI29" s="136"/>
      <c r="CJ29" s="136"/>
      <c r="CK29" s="136"/>
      <c r="CL29" s="136"/>
      <c r="CM29" s="136"/>
      <c r="CN29" s="136"/>
      <c r="CO29" s="136"/>
      <c r="CP29" s="136">
        <v>0</v>
      </c>
      <c r="CQ29" s="136"/>
      <c r="CR29" s="136"/>
      <c r="CS29" s="136"/>
      <c r="CT29" s="136"/>
      <c r="CU29" s="136"/>
      <c r="CV29" s="136"/>
      <c r="CW29" s="136"/>
      <c r="CX29" s="136"/>
      <c r="CY29" s="136">
        <v>3408</v>
      </c>
      <c r="CZ29" s="136"/>
      <c r="DA29" s="136"/>
      <c r="DB29" s="136"/>
      <c r="DC29" s="136"/>
      <c r="DD29" s="136"/>
      <c r="DE29" s="136"/>
      <c r="DF29" s="136"/>
      <c r="DG29" s="136"/>
      <c r="DH29" s="148">
        <v>38352.230000000003</v>
      </c>
      <c r="DI29" s="148"/>
      <c r="DJ29" s="148"/>
      <c r="DK29" s="148"/>
      <c r="DL29" s="148"/>
      <c r="DM29" s="148"/>
      <c r="DN29" s="148"/>
      <c r="DO29" s="148"/>
      <c r="DP29" s="148"/>
      <c r="DQ29" s="147">
        <v>2500</v>
      </c>
      <c r="DR29" s="147"/>
      <c r="DS29" s="147"/>
      <c r="DT29" s="147"/>
      <c r="DU29" s="147"/>
      <c r="DV29" s="147"/>
      <c r="DW29" s="147"/>
      <c r="DX29" s="147"/>
      <c r="DY29" s="147"/>
      <c r="DZ29" s="147">
        <v>2500</v>
      </c>
      <c r="EA29" s="147"/>
      <c r="EB29" s="147"/>
      <c r="EC29" s="147"/>
      <c r="ED29" s="147"/>
      <c r="EE29" s="147"/>
      <c r="EF29" s="147"/>
      <c r="EG29" s="147"/>
      <c r="EH29" s="147"/>
      <c r="EI29" s="136">
        <v>0</v>
      </c>
      <c r="EJ29" s="136"/>
      <c r="EK29" s="136"/>
      <c r="EL29" s="136"/>
      <c r="EM29" s="136"/>
      <c r="EN29" s="136"/>
      <c r="EO29" s="136"/>
      <c r="EP29" s="136"/>
      <c r="EQ29" s="136"/>
      <c r="ER29" s="136"/>
      <c r="ES29" s="136">
        <v>4</v>
      </c>
      <c r="ET29" s="136"/>
      <c r="EU29" s="136"/>
      <c r="EV29" s="136"/>
      <c r="EW29" s="136"/>
      <c r="EX29" s="136"/>
      <c r="EY29" s="136"/>
      <c r="EZ29" s="136"/>
      <c r="FA29" s="136"/>
      <c r="FB29" s="136"/>
      <c r="FC29" s="136">
        <v>500</v>
      </c>
      <c r="FD29" s="136"/>
      <c r="FE29" s="136"/>
      <c r="FF29" s="136"/>
      <c r="FG29" s="136"/>
      <c r="FH29" s="136"/>
      <c r="FI29" s="136"/>
      <c r="FJ29" s="136"/>
      <c r="FK29" s="136"/>
    </row>
    <row r="30" spans="1:167" s="16" customFormat="1" ht="15.75" x14ac:dyDescent="0.25"/>
    <row r="31" spans="1:167" x14ac:dyDescent="0.2">
      <c r="B31" s="14" t="s">
        <v>70</v>
      </c>
    </row>
    <row r="33" spans="1:167" ht="15.75" x14ac:dyDescent="0.25">
      <c r="A33" s="24" t="s">
        <v>71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</row>
    <row r="34" spans="1:167" ht="15.75" customHeight="1" x14ac:dyDescent="0.2">
      <c r="A34" s="146" t="s">
        <v>72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6"/>
      <c r="EB34" s="146"/>
      <c r="EC34" s="146"/>
      <c r="ED34" s="146"/>
      <c r="EE34" s="146"/>
      <c r="EF34" s="146"/>
      <c r="EG34" s="146"/>
      <c r="EH34" s="146"/>
      <c r="EI34" s="146"/>
      <c r="EJ34" s="146"/>
      <c r="EK34" s="146"/>
      <c r="EL34" s="146"/>
      <c r="EM34" s="146"/>
      <c r="EN34" s="146"/>
      <c r="EO34" s="146"/>
      <c r="EP34" s="146"/>
      <c r="EQ34" s="146"/>
      <c r="ER34" s="146"/>
      <c r="ES34" s="146"/>
      <c r="ET34" s="146"/>
      <c r="EU34" s="146"/>
      <c r="EV34" s="146"/>
      <c r="EW34" s="146"/>
      <c r="EX34" s="146"/>
      <c r="EY34" s="146"/>
      <c r="EZ34" s="146"/>
      <c r="FA34" s="146"/>
      <c r="FB34" s="146"/>
      <c r="FC34" s="146"/>
      <c r="FD34" s="146"/>
      <c r="FE34" s="146"/>
      <c r="FF34" s="146"/>
      <c r="FG34" s="146"/>
      <c r="FH34" s="146"/>
      <c r="FI34" s="146"/>
      <c r="FJ34" s="146"/>
      <c r="FK34" s="146"/>
    </row>
    <row r="35" spans="1:167" ht="12.75" customHeight="1" x14ac:dyDescent="0.2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6"/>
      <c r="DO35" s="146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6"/>
      <c r="EB35" s="146"/>
      <c r="EC35" s="146"/>
      <c r="ED35" s="146"/>
      <c r="EE35" s="146"/>
      <c r="EF35" s="146"/>
      <c r="EG35" s="146"/>
      <c r="EH35" s="146"/>
      <c r="EI35" s="146"/>
      <c r="EJ35" s="146"/>
      <c r="EK35" s="146"/>
      <c r="EL35" s="146"/>
      <c r="EM35" s="146"/>
      <c r="EN35" s="146"/>
      <c r="EO35" s="146"/>
      <c r="EP35" s="146"/>
      <c r="EQ35" s="146"/>
      <c r="ER35" s="146"/>
      <c r="ES35" s="146"/>
      <c r="ET35" s="146"/>
      <c r="EU35" s="146"/>
      <c r="EV35" s="146"/>
      <c r="EW35" s="146"/>
      <c r="EX35" s="146"/>
      <c r="EY35" s="146"/>
      <c r="EZ35" s="146"/>
      <c r="FA35" s="146"/>
      <c r="FB35" s="146"/>
      <c r="FC35" s="146"/>
      <c r="FD35" s="146"/>
      <c r="FE35" s="146"/>
      <c r="FF35" s="146"/>
      <c r="FG35" s="146"/>
      <c r="FH35" s="146"/>
      <c r="FI35" s="146"/>
      <c r="FJ35" s="146"/>
      <c r="FK35" s="146"/>
    </row>
    <row r="36" spans="1:167" ht="12.75" customHeight="1" x14ac:dyDescent="0.2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6"/>
      <c r="EB36" s="146"/>
      <c r="EC36" s="146"/>
      <c r="ED36" s="146"/>
      <c r="EE36" s="146"/>
      <c r="EF36" s="146"/>
      <c r="EG36" s="146"/>
      <c r="EH36" s="146"/>
      <c r="EI36" s="146"/>
      <c r="EJ36" s="146"/>
      <c r="EK36" s="146"/>
      <c r="EL36" s="146"/>
      <c r="EM36" s="146"/>
      <c r="EN36" s="146"/>
      <c r="EO36" s="146"/>
      <c r="EP36" s="146"/>
      <c r="EQ36" s="146"/>
      <c r="ER36" s="146"/>
      <c r="ES36" s="146"/>
      <c r="ET36" s="146"/>
      <c r="EU36" s="146"/>
      <c r="EV36" s="146"/>
      <c r="EW36" s="146"/>
      <c r="EX36" s="146"/>
      <c r="EY36" s="146"/>
      <c r="EZ36" s="146"/>
      <c r="FA36" s="146"/>
      <c r="FB36" s="146"/>
      <c r="FC36" s="146"/>
      <c r="FD36" s="146"/>
      <c r="FE36" s="146"/>
      <c r="FF36" s="146"/>
      <c r="FG36" s="146"/>
      <c r="FH36" s="146"/>
      <c r="FI36" s="146"/>
      <c r="FJ36" s="146"/>
      <c r="FK36" s="146"/>
    </row>
    <row r="37" spans="1:167" ht="12.75" customHeight="1" x14ac:dyDescent="0.2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  <c r="DU37" s="146"/>
      <c r="DV37" s="146"/>
      <c r="DW37" s="146"/>
      <c r="DX37" s="146"/>
      <c r="DY37" s="146"/>
      <c r="DZ37" s="146"/>
      <c r="EA37" s="146"/>
      <c r="EB37" s="146"/>
      <c r="EC37" s="146"/>
      <c r="ED37" s="146"/>
      <c r="EE37" s="146"/>
      <c r="EF37" s="146"/>
      <c r="EG37" s="146"/>
      <c r="EH37" s="146"/>
      <c r="EI37" s="146"/>
      <c r="EJ37" s="146"/>
      <c r="EK37" s="146"/>
      <c r="EL37" s="146"/>
      <c r="EM37" s="146"/>
      <c r="EN37" s="146"/>
      <c r="EO37" s="146"/>
      <c r="EP37" s="146"/>
      <c r="EQ37" s="146"/>
      <c r="ER37" s="146"/>
      <c r="ES37" s="146"/>
      <c r="ET37" s="146"/>
      <c r="EU37" s="146"/>
      <c r="EV37" s="146"/>
      <c r="EW37" s="146"/>
      <c r="EX37" s="146"/>
      <c r="EY37" s="146"/>
      <c r="EZ37" s="146"/>
      <c r="FA37" s="146"/>
      <c r="FB37" s="146"/>
      <c r="FC37" s="146"/>
      <c r="FD37" s="146"/>
      <c r="FE37" s="146"/>
      <c r="FF37" s="146"/>
      <c r="FG37" s="146"/>
      <c r="FH37" s="146"/>
      <c r="FI37" s="146"/>
      <c r="FJ37" s="146"/>
      <c r="FK37" s="146"/>
    </row>
    <row r="38" spans="1:167" ht="12.75" customHeight="1" x14ac:dyDescent="0.2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  <c r="DV38" s="146"/>
      <c r="DW38" s="146"/>
      <c r="DX38" s="146"/>
      <c r="DY38" s="146"/>
      <c r="DZ38" s="146"/>
      <c r="EA38" s="146"/>
      <c r="EB38" s="146"/>
      <c r="EC38" s="146"/>
      <c r="ED38" s="146"/>
      <c r="EE38" s="146"/>
      <c r="EF38" s="146"/>
      <c r="EG38" s="146"/>
      <c r="EH38" s="146"/>
      <c r="EI38" s="146"/>
      <c r="EJ38" s="146"/>
      <c r="EK38" s="146"/>
      <c r="EL38" s="146"/>
      <c r="EM38" s="146"/>
      <c r="EN38" s="146"/>
      <c r="EO38" s="146"/>
      <c r="EP38" s="146"/>
      <c r="EQ38" s="146"/>
      <c r="ER38" s="146"/>
      <c r="ES38" s="146"/>
      <c r="ET38" s="146"/>
      <c r="EU38" s="146"/>
      <c r="EV38" s="146"/>
      <c r="EW38" s="146"/>
      <c r="EX38" s="146"/>
      <c r="EY38" s="146"/>
      <c r="EZ38" s="146"/>
      <c r="FA38" s="146"/>
      <c r="FB38" s="146"/>
      <c r="FC38" s="146"/>
      <c r="FD38" s="146"/>
      <c r="FE38" s="146"/>
      <c r="FF38" s="146"/>
      <c r="FG38" s="146"/>
      <c r="FH38" s="146"/>
      <c r="FI38" s="146"/>
      <c r="FJ38" s="146"/>
      <c r="FK38" s="146"/>
    </row>
    <row r="39" spans="1:167" ht="12.75" customHeight="1" x14ac:dyDescent="0.2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146"/>
      <c r="DR39" s="146"/>
      <c r="DS39" s="146"/>
      <c r="DT39" s="146"/>
      <c r="DU39" s="146"/>
      <c r="DV39" s="146"/>
      <c r="DW39" s="146"/>
      <c r="DX39" s="146"/>
      <c r="DY39" s="146"/>
      <c r="DZ39" s="146"/>
      <c r="EA39" s="146"/>
      <c r="EB39" s="146"/>
      <c r="EC39" s="146"/>
      <c r="ED39" s="146"/>
      <c r="EE39" s="146"/>
      <c r="EF39" s="146"/>
      <c r="EG39" s="146"/>
      <c r="EH39" s="146"/>
      <c r="EI39" s="146"/>
      <c r="EJ39" s="146"/>
      <c r="EK39" s="146"/>
      <c r="EL39" s="146"/>
      <c r="EM39" s="146"/>
      <c r="EN39" s="146"/>
      <c r="EO39" s="146"/>
      <c r="EP39" s="146"/>
      <c r="EQ39" s="146"/>
      <c r="ER39" s="146"/>
      <c r="ES39" s="146"/>
      <c r="ET39" s="146"/>
      <c r="EU39" s="146"/>
      <c r="EV39" s="146"/>
      <c r="EW39" s="146"/>
      <c r="EX39" s="146"/>
      <c r="EY39" s="146"/>
      <c r="EZ39" s="146"/>
      <c r="FA39" s="146"/>
      <c r="FB39" s="146"/>
      <c r="FC39" s="146"/>
      <c r="FD39" s="146"/>
      <c r="FE39" s="146"/>
      <c r="FF39" s="146"/>
      <c r="FG39" s="146"/>
      <c r="FH39" s="146"/>
      <c r="FI39" s="146"/>
      <c r="FJ39" s="146"/>
      <c r="FK39" s="146"/>
    </row>
    <row r="40" spans="1:167" ht="12.75" customHeight="1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  <c r="DN40" s="146"/>
      <c r="DO40" s="146"/>
      <c r="DP40" s="146"/>
      <c r="DQ40" s="146"/>
      <c r="DR40" s="146"/>
      <c r="DS40" s="146"/>
      <c r="DT40" s="146"/>
      <c r="DU40" s="146"/>
      <c r="DV40" s="146"/>
      <c r="DW40" s="146"/>
      <c r="DX40" s="146"/>
      <c r="DY40" s="146"/>
      <c r="DZ40" s="146"/>
      <c r="EA40" s="146"/>
      <c r="EB40" s="146"/>
      <c r="EC40" s="146"/>
      <c r="ED40" s="146"/>
      <c r="EE40" s="146"/>
      <c r="EF40" s="146"/>
      <c r="EG40" s="146"/>
      <c r="EH40" s="146"/>
      <c r="EI40" s="146"/>
      <c r="EJ40" s="146"/>
      <c r="EK40" s="146"/>
      <c r="EL40" s="146"/>
      <c r="EM40" s="146"/>
      <c r="EN40" s="146"/>
      <c r="EO40" s="146"/>
      <c r="EP40" s="146"/>
      <c r="EQ40" s="146"/>
      <c r="ER40" s="146"/>
      <c r="ES40" s="146"/>
      <c r="ET40" s="146"/>
      <c r="EU40" s="146"/>
      <c r="EV40" s="146"/>
      <c r="EW40" s="146"/>
      <c r="EX40" s="146"/>
      <c r="EY40" s="146"/>
      <c r="EZ40" s="146"/>
      <c r="FA40" s="146"/>
      <c r="FB40" s="146"/>
      <c r="FC40" s="146"/>
      <c r="FD40" s="146"/>
      <c r="FE40" s="146"/>
      <c r="FF40" s="146"/>
      <c r="FG40" s="146"/>
      <c r="FH40" s="146"/>
      <c r="FI40" s="146"/>
      <c r="FJ40" s="146"/>
      <c r="FK40" s="146"/>
    </row>
    <row r="41" spans="1:167" ht="12.75" customHeight="1" x14ac:dyDescent="0.2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  <c r="DE41" s="146"/>
      <c r="DF41" s="146"/>
      <c r="DG41" s="146"/>
      <c r="DH41" s="146"/>
      <c r="DI41" s="146"/>
      <c r="DJ41" s="146"/>
      <c r="DK41" s="146"/>
      <c r="DL41" s="146"/>
      <c r="DM41" s="146"/>
      <c r="DN41" s="146"/>
      <c r="DO41" s="146"/>
      <c r="DP41" s="146"/>
      <c r="DQ41" s="146"/>
      <c r="DR41" s="146"/>
      <c r="DS41" s="146"/>
      <c r="DT41" s="146"/>
      <c r="DU41" s="146"/>
      <c r="DV41" s="146"/>
      <c r="DW41" s="146"/>
      <c r="DX41" s="146"/>
      <c r="DY41" s="146"/>
      <c r="DZ41" s="146"/>
      <c r="EA41" s="146"/>
      <c r="EB41" s="146"/>
      <c r="EC41" s="146"/>
      <c r="ED41" s="146"/>
      <c r="EE41" s="146"/>
      <c r="EF41" s="146"/>
      <c r="EG41" s="146"/>
      <c r="EH41" s="146"/>
      <c r="EI41" s="146"/>
      <c r="EJ41" s="146"/>
      <c r="EK41" s="146"/>
      <c r="EL41" s="146"/>
      <c r="EM41" s="146"/>
      <c r="EN41" s="146"/>
      <c r="EO41" s="146"/>
      <c r="EP41" s="146"/>
      <c r="EQ41" s="146"/>
      <c r="ER41" s="146"/>
      <c r="ES41" s="146"/>
      <c r="ET41" s="146"/>
      <c r="EU41" s="146"/>
      <c r="EV41" s="146"/>
      <c r="EW41" s="146"/>
      <c r="EX41" s="146"/>
      <c r="EY41" s="146"/>
      <c r="EZ41" s="146"/>
      <c r="FA41" s="146"/>
      <c r="FB41" s="146"/>
      <c r="FC41" s="146"/>
      <c r="FD41" s="146"/>
      <c r="FE41" s="146"/>
      <c r="FF41" s="146"/>
      <c r="FG41" s="146"/>
      <c r="FH41" s="146"/>
      <c r="FI41" s="146"/>
      <c r="FJ41" s="146"/>
      <c r="FK41" s="146"/>
    </row>
    <row r="42" spans="1:167" ht="12.75" customHeight="1" x14ac:dyDescent="0.2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  <c r="DU42" s="146"/>
      <c r="DV42" s="146"/>
      <c r="DW42" s="146"/>
      <c r="DX42" s="146"/>
      <c r="DY42" s="146"/>
      <c r="DZ42" s="146"/>
      <c r="EA42" s="146"/>
      <c r="EB42" s="146"/>
      <c r="EC42" s="146"/>
      <c r="ED42" s="146"/>
      <c r="EE42" s="146"/>
      <c r="EF42" s="146"/>
      <c r="EG42" s="146"/>
      <c r="EH42" s="146"/>
      <c r="EI42" s="146"/>
      <c r="EJ42" s="146"/>
      <c r="EK42" s="146"/>
      <c r="EL42" s="146"/>
      <c r="EM42" s="146"/>
      <c r="EN42" s="146"/>
      <c r="EO42" s="146"/>
      <c r="EP42" s="146"/>
      <c r="EQ42" s="146"/>
      <c r="ER42" s="146"/>
      <c r="ES42" s="146"/>
      <c r="ET42" s="146"/>
      <c r="EU42" s="146"/>
      <c r="EV42" s="146"/>
      <c r="EW42" s="146"/>
      <c r="EX42" s="146"/>
      <c r="EY42" s="146"/>
      <c r="EZ42" s="146"/>
      <c r="FA42" s="146"/>
      <c r="FB42" s="146"/>
      <c r="FC42" s="146"/>
      <c r="FD42" s="146"/>
      <c r="FE42" s="146"/>
      <c r="FF42" s="146"/>
      <c r="FG42" s="146"/>
      <c r="FH42" s="146"/>
      <c r="FI42" s="146"/>
      <c r="FJ42" s="146"/>
      <c r="FK42" s="146"/>
    </row>
    <row r="43" spans="1:167" x14ac:dyDescent="0.2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  <c r="DB43" s="146"/>
      <c r="DC43" s="146"/>
      <c r="DD43" s="146"/>
      <c r="DE43" s="146"/>
      <c r="DF43" s="146"/>
      <c r="DG43" s="146"/>
      <c r="DH43" s="146"/>
      <c r="DI43" s="146"/>
      <c r="DJ43" s="146"/>
      <c r="DK43" s="146"/>
      <c r="DL43" s="146"/>
      <c r="DM43" s="146"/>
      <c r="DN43" s="146"/>
      <c r="DO43" s="146"/>
      <c r="DP43" s="146"/>
      <c r="DQ43" s="146"/>
      <c r="DR43" s="146"/>
      <c r="DS43" s="146"/>
      <c r="DT43" s="146"/>
      <c r="DU43" s="146"/>
      <c r="DV43" s="146"/>
      <c r="DW43" s="146"/>
      <c r="DX43" s="146"/>
      <c r="DY43" s="146"/>
      <c r="DZ43" s="146"/>
      <c r="EA43" s="146"/>
      <c r="EB43" s="146"/>
      <c r="EC43" s="146"/>
      <c r="ED43" s="146"/>
      <c r="EE43" s="146"/>
      <c r="EF43" s="146"/>
      <c r="EG43" s="146"/>
      <c r="EH43" s="146"/>
      <c r="EI43" s="146"/>
      <c r="EJ43" s="146"/>
      <c r="EK43" s="146"/>
      <c r="EL43" s="146"/>
      <c r="EM43" s="146"/>
      <c r="EN43" s="146"/>
      <c r="EO43" s="146"/>
      <c r="EP43" s="146"/>
      <c r="EQ43" s="146"/>
      <c r="ER43" s="146"/>
      <c r="ES43" s="146"/>
      <c r="ET43" s="146"/>
      <c r="EU43" s="146"/>
      <c r="EV43" s="146"/>
      <c r="EW43" s="146"/>
      <c r="EX43" s="146"/>
      <c r="EY43" s="146"/>
      <c r="EZ43" s="146"/>
      <c r="FA43" s="146"/>
      <c r="FB43" s="146"/>
      <c r="FC43" s="146"/>
      <c r="FD43" s="146"/>
      <c r="FE43" s="146"/>
      <c r="FF43" s="146"/>
      <c r="FG43" s="146"/>
      <c r="FH43" s="146"/>
      <c r="FI43" s="146"/>
      <c r="FJ43" s="146"/>
      <c r="FK43" s="146"/>
    </row>
    <row r="44" spans="1:167" x14ac:dyDescent="0.2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6"/>
      <c r="DE44" s="146"/>
      <c r="DF44" s="146"/>
      <c r="DG44" s="146"/>
      <c r="DH44" s="146"/>
      <c r="DI44" s="146"/>
      <c r="DJ44" s="146"/>
      <c r="DK44" s="146"/>
      <c r="DL44" s="146"/>
      <c r="DM44" s="146"/>
      <c r="DN44" s="146"/>
      <c r="DO44" s="146"/>
      <c r="DP44" s="146"/>
      <c r="DQ44" s="146"/>
      <c r="DR44" s="146"/>
      <c r="DS44" s="146"/>
      <c r="DT44" s="146"/>
      <c r="DU44" s="146"/>
      <c r="DV44" s="146"/>
      <c r="DW44" s="146"/>
      <c r="DX44" s="146"/>
      <c r="DY44" s="146"/>
      <c r="DZ44" s="146"/>
      <c r="EA44" s="146"/>
      <c r="EB44" s="146"/>
      <c r="EC44" s="146"/>
      <c r="ED44" s="146"/>
      <c r="EE44" s="146"/>
      <c r="EF44" s="146"/>
      <c r="EG44" s="146"/>
      <c r="EH44" s="146"/>
      <c r="EI44" s="146"/>
      <c r="EJ44" s="146"/>
      <c r="EK44" s="146"/>
      <c r="EL44" s="146"/>
      <c r="EM44" s="146"/>
      <c r="EN44" s="146"/>
      <c r="EO44" s="146"/>
      <c r="EP44" s="146"/>
      <c r="EQ44" s="146"/>
      <c r="ER44" s="146"/>
      <c r="ES44" s="146"/>
      <c r="ET44" s="146"/>
      <c r="EU44" s="146"/>
      <c r="EV44" s="146"/>
      <c r="EW44" s="146"/>
      <c r="EX44" s="146"/>
      <c r="EY44" s="146"/>
      <c r="EZ44" s="146"/>
      <c r="FA44" s="146"/>
      <c r="FB44" s="146"/>
      <c r="FC44" s="146"/>
      <c r="FD44" s="146"/>
      <c r="FE44" s="146"/>
      <c r="FF44" s="146"/>
      <c r="FG44" s="146"/>
      <c r="FH44" s="146"/>
      <c r="FI44" s="146"/>
      <c r="FJ44" s="146"/>
      <c r="FK44" s="146"/>
    </row>
    <row r="45" spans="1:167" x14ac:dyDescent="0.2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6"/>
      <c r="CM45" s="146"/>
      <c r="CN45" s="146"/>
      <c r="CO45" s="146"/>
      <c r="CP45" s="146"/>
      <c r="CQ45" s="146"/>
      <c r="CR45" s="146"/>
      <c r="CS45" s="146"/>
      <c r="CT45" s="146"/>
      <c r="CU45" s="146"/>
      <c r="CV45" s="146"/>
      <c r="CW45" s="146"/>
      <c r="CX45" s="146"/>
      <c r="CY45" s="146"/>
      <c r="CZ45" s="146"/>
      <c r="DA45" s="146"/>
      <c r="DB45" s="146"/>
      <c r="DC45" s="146"/>
      <c r="DD45" s="146"/>
      <c r="DE45" s="146"/>
      <c r="DF45" s="146"/>
      <c r="DG45" s="146"/>
      <c r="DH45" s="146"/>
      <c r="DI45" s="146"/>
      <c r="DJ45" s="146"/>
      <c r="DK45" s="146"/>
      <c r="DL45" s="146"/>
      <c r="DM45" s="146"/>
      <c r="DN45" s="146"/>
      <c r="DO45" s="146"/>
      <c r="DP45" s="146"/>
      <c r="DQ45" s="146"/>
      <c r="DR45" s="146"/>
      <c r="DS45" s="146"/>
      <c r="DT45" s="146"/>
      <c r="DU45" s="146"/>
      <c r="DV45" s="146"/>
      <c r="DW45" s="146"/>
      <c r="DX45" s="146"/>
      <c r="DY45" s="146"/>
      <c r="DZ45" s="146"/>
      <c r="EA45" s="146"/>
      <c r="EB45" s="146"/>
      <c r="EC45" s="146"/>
      <c r="ED45" s="146"/>
      <c r="EE45" s="146"/>
      <c r="EF45" s="146"/>
      <c r="EG45" s="146"/>
      <c r="EH45" s="146"/>
      <c r="EI45" s="146"/>
      <c r="EJ45" s="146"/>
      <c r="EK45" s="146"/>
      <c r="EL45" s="146"/>
      <c r="EM45" s="146"/>
      <c r="EN45" s="146"/>
      <c r="EO45" s="146"/>
      <c r="EP45" s="146"/>
      <c r="EQ45" s="146"/>
      <c r="ER45" s="146"/>
      <c r="ES45" s="146"/>
      <c r="ET45" s="146"/>
      <c r="EU45" s="146"/>
      <c r="EV45" s="146"/>
      <c r="EW45" s="146"/>
      <c r="EX45" s="146"/>
      <c r="EY45" s="146"/>
      <c r="EZ45" s="146"/>
      <c r="FA45" s="146"/>
      <c r="FB45" s="146"/>
      <c r="FC45" s="146"/>
      <c r="FD45" s="146"/>
      <c r="FE45" s="146"/>
      <c r="FF45" s="146"/>
      <c r="FG45" s="146"/>
      <c r="FH45" s="146"/>
      <c r="FI45" s="146"/>
      <c r="FJ45" s="146"/>
      <c r="FK45" s="146"/>
    </row>
  </sheetData>
  <mergeCells count="89">
    <mergeCell ref="A34:FK45"/>
    <mergeCell ref="DQ29:DY29"/>
    <mergeCell ref="DZ29:EH29"/>
    <mergeCell ref="EI29:ER29"/>
    <mergeCell ref="ES29:FB29"/>
    <mergeCell ref="FC29:FK29"/>
    <mergeCell ref="BO29:BW29"/>
    <mergeCell ref="BX29:CF29"/>
    <mergeCell ref="CG29:CO29"/>
    <mergeCell ref="CP29:CX29"/>
    <mergeCell ref="CY29:DG29"/>
    <mergeCell ref="DH29:DP29"/>
    <mergeCell ref="EI28:ER28"/>
    <mergeCell ref="ES28:FB28"/>
    <mergeCell ref="FC28:FK28"/>
    <mergeCell ref="A29:F29"/>
    <mergeCell ref="G29:P29"/>
    <mergeCell ref="Q29:Z29"/>
    <mergeCell ref="AA29:AJ29"/>
    <mergeCell ref="AK29:AT29"/>
    <mergeCell ref="AU29:BE29"/>
    <mergeCell ref="BF29:BN29"/>
    <mergeCell ref="CG28:CO28"/>
    <mergeCell ref="CP28:CX28"/>
    <mergeCell ref="CY28:DG28"/>
    <mergeCell ref="DH28:DP28"/>
    <mergeCell ref="DQ28:DY28"/>
    <mergeCell ref="DZ28:EH28"/>
    <mergeCell ref="FC27:FK27"/>
    <mergeCell ref="A28:F28"/>
    <mergeCell ref="G28:P28"/>
    <mergeCell ref="Q28:Z28"/>
    <mergeCell ref="AA28:AJ28"/>
    <mergeCell ref="AK28:AT28"/>
    <mergeCell ref="AU28:BE28"/>
    <mergeCell ref="BF28:BN28"/>
    <mergeCell ref="BO28:BW28"/>
    <mergeCell ref="BX28:CF28"/>
    <mergeCell ref="CY27:DG27"/>
    <mergeCell ref="DH27:DP27"/>
    <mergeCell ref="DQ27:DY27"/>
    <mergeCell ref="DZ27:EH27"/>
    <mergeCell ref="EI27:ER27"/>
    <mergeCell ref="ES27:FB27"/>
    <mergeCell ref="CP27:CX27"/>
    <mergeCell ref="EY24:FJ24"/>
    <mergeCell ref="A26:F26"/>
    <mergeCell ref="G26:AT26"/>
    <mergeCell ref="AU26:CX26"/>
    <mergeCell ref="CY26:FK26"/>
    <mergeCell ref="A27:F27"/>
    <mergeCell ref="G27:P27"/>
    <mergeCell ref="Q27:Z27"/>
    <mergeCell ref="AA27:AJ27"/>
    <mergeCell ref="AK27:AT27"/>
    <mergeCell ref="AU27:BE27"/>
    <mergeCell ref="BF27:BN27"/>
    <mergeCell ref="BO27:BW27"/>
    <mergeCell ref="BX27:CF27"/>
    <mergeCell ref="CG27:CO27"/>
    <mergeCell ref="BY21:CL21"/>
    <mergeCell ref="A22:F22"/>
    <mergeCell ref="G22:T22"/>
    <mergeCell ref="U22:AH22"/>
    <mergeCell ref="AI22:AV22"/>
    <mergeCell ref="AW22:BJ22"/>
    <mergeCell ref="BK22:BX22"/>
    <mergeCell ref="BY22:CL22"/>
    <mergeCell ref="A21:F21"/>
    <mergeCell ref="G21:T21"/>
    <mergeCell ref="U21:AH21"/>
    <mergeCell ref="AI21:AV21"/>
    <mergeCell ref="AW21:BJ21"/>
    <mergeCell ref="BK21:BX21"/>
    <mergeCell ref="A16:CC16"/>
    <mergeCell ref="CB19:CK19"/>
    <mergeCell ref="A20:F20"/>
    <mergeCell ref="G20:T20"/>
    <mergeCell ref="U20:AH20"/>
    <mergeCell ref="AI20:AV20"/>
    <mergeCell ref="AW20:BJ20"/>
    <mergeCell ref="BK20:BX20"/>
    <mergeCell ref="BY20:CL20"/>
    <mergeCell ref="AK15:CC15"/>
    <mergeCell ref="A7:FK7"/>
    <mergeCell ref="A8:FK8"/>
    <mergeCell ref="V10:BN10"/>
    <mergeCell ref="S12:BN12"/>
    <mergeCell ref="N14:BN14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20164-0903-437A-909F-F27B8A692DB0}">
  <dimension ref="A1:FK24"/>
  <sheetViews>
    <sheetView topLeftCell="A4" zoomScaleNormal="100" zoomScaleSheetLayoutView="96" workbookViewId="0">
      <selection activeCell="BZ19" sqref="BZ19:CW19"/>
    </sheetView>
  </sheetViews>
  <sheetFormatPr defaultColWidth="0.85546875" defaultRowHeight="12.75" x14ac:dyDescent="0.2"/>
  <cols>
    <col min="1" max="80" width="0.85546875" style="14"/>
    <col min="81" max="81" width="38.7109375" style="14" customWidth="1"/>
    <col min="82" max="16384" width="0.85546875" style="14"/>
  </cols>
  <sheetData>
    <row r="1" spans="1:167" s="16" customFormat="1" ht="15.75" x14ac:dyDescent="0.25">
      <c r="FK1" s="17" t="s">
        <v>73</v>
      </c>
    </row>
    <row r="2" spans="1:167" ht="12" customHeight="1" x14ac:dyDescent="0.2"/>
    <row r="3" spans="1:167" s="25" customFormat="1" ht="16.5" x14ac:dyDescent="0.25">
      <c r="A3" s="126" t="s">
        <v>74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</row>
    <row r="4" spans="1:167" s="25" customFormat="1" ht="16.5" x14ac:dyDescent="0.25">
      <c r="A4" s="126" t="s">
        <v>75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</row>
    <row r="5" spans="1:167" s="25" customFormat="1" ht="16.5" x14ac:dyDescent="0.25">
      <c r="A5" s="126" t="s">
        <v>76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</row>
    <row r="6" spans="1:167" s="25" customFormat="1" ht="16.5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</row>
    <row r="8" spans="1:167" s="16" customFormat="1" ht="15.75" x14ac:dyDescent="0.25">
      <c r="A8" s="16" t="s">
        <v>33</v>
      </c>
      <c r="V8" s="127" t="s">
        <v>77</v>
      </c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</row>
    <row r="9" spans="1:167" s="16" customFormat="1" ht="15.75" x14ac:dyDescent="0.25">
      <c r="A9" s="16" t="s">
        <v>6</v>
      </c>
    </row>
    <row r="10" spans="1:167" s="16" customFormat="1" ht="15.75" x14ac:dyDescent="0.25">
      <c r="A10" s="16" t="s">
        <v>35</v>
      </c>
      <c r="S10" s="127" t="s">
        <v>36</v>
      </c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</row>
    <row r="11" spans="1:167" s="16" customFormat="1" ht="15.75" x14ac:dyDescent="0.25">
      <c r="A11" s="16" t="s">
        <v>8</v>
      </c>
    </row>
    <row r="12" spans="1:167" s="16" customFormat="1" ht="15.75" x14ac:dyDescent="0.25">
      <c r="A12" s="16" t="s">
        <v>37</v>
      </c>
      <c r="N12" s="128" t="s">
        <v>125</v>
      </c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</row>
    <row r="13" spans="1:167" s="16" customFormat="1" ht="15.75" x14ac:dyDescent="0.25">
      <c r="A13" s="16" t="s">
        <v>38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125" t="s">
        <v>78</v>
      </c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</row>
    <row r="14" spans="1:167" s="16" customFormat="1" ht="15.75" x14ac:dyDescent="0.25">
      <c r="A14" s="125" t="s">
        <v>28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</row>
    <row r="15" spans="1:167" s="16" customFormat="1" ht="15.75" x14ac:dyDescent="0.25">
      <c r="A15" s="16" t="s">
        <v>29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</row>
    <row r="16" spans="1:167" s="16" customFormat="1" ht="15.75" x14ac:dyDescent="0.25"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</row>
    <row r="17" spans="1:133" s="16" customFormat="1" ht="15.75" x14ac:dyDescent="0.25"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</row>
    <row r="18" spans="1:133" s="22" customFormat="1" ht="42" customHeight="1" x14ac:dyDescent="0.2">
      <c r="A18" s="149" t="s">
        <v>41</v>
      </c>
      <c r="B18" s="150"/>
      <c r="C18" s="150"/>
      <c r="D18" s="150"/>
      <c r="E18" s="150"/>
      <c r="F18" s="151"/>
      <c r="G18" s="149" t="s">
        <v>79</v>
      </c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1"/>
      <c r="V18" s="130" t="s">
        <v>80</v>
      </c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2"/>
      <c r="BB18" s="130" t="s">
        <v>81</v>
      </c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2"/>
    </row>
    <row r="19" spans="1:133" s="22" customFormat="1" ht="26.25" customHeight="1" x14ac:dyDescent="0.2">
      <c r="A19" s="152"/>
      <c r="B19" s="153"/>
      <c r="C19" s="153"/>
      <c r="D19" s="153"/>
      <c r="E19" s="153"/>
      <c r="F19" s="154"/>
      <c r="G19" s="152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4"/>
      <c r="V19" s="149" t="s">
        <v>82</v>
      </c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1"/>
      <c r="AM19" s="149" t="s">
        <v>83</v>
      </c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1"/>
      <c r="BB19" s="130" t="s">
        <v>84</v>
      </c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2"/>
      <c r="BZ19" s="130" t="s">
        <v>85</v>
      </c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2"/>
      <c r="CX19" s="149" t="s">
        <v>86</v>
      </c>
      <c r="CY19" s="150"/>
      <c r="CZ19" s="150"/>
      <c r="DA19" s="150"/>
      <c r="DB19" s="150"/>
      <c r="DC19" s="150"/>
      <c r="DD19" s="150"/>
      <c r="DE19" s="150"/>
      <c r="DF19" s="150"/>
      <c r="DG19" s="150"/>
      <c r="DH19" s="150"/>
      <c r="DI19" s="150"/>
      <c r="DJ19" s="150"/>
      <c r="DK19" s="150"/>
      <c r="DL19" s="150"/>
      <c r="DM19" s="151"/>
      <c r="DN19" s="149" t="s">
        <v>87</v>
      </c>
      <c r="DO19" s="150"/>
      <c r="DP19" s="150"/>
      <c r="DQ19" s="150"/>
      <c r="DR19" s="150"/>
      <c r="DS19" s="150"/>
      <c r="DT19" s="150"/>
      <c r="DU19" s="150"/>
      <c r="DV19" s="150"/>
      <c r="DW19" s="150"/>
      <c r="DX19" s="150"/>
      <c r="DY19" s="150"/>
      <c r="DZ19" s="150"/>
      <c r="EA19" s="150"/>
      <c r="EB19" s="150"/>
      <c r="EC19" s="151"/>
    </row>
    <row r="20" spans="1:133" s="22" customFormat="1" ht="27.75" customHeight="1" x14ac:dyDescent="0.2">
      <c r="A20" s="155"/>
      <c r="B20" s="156"/>
      <c r="C20" s="156"/>
      <c r="D20" s="156"/>
      <c r="E20" s="156"/>
      <c r="F20" s="157"/>
      <c r="G20" s="155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7"/>
      <c r="V20" s="155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7"/>
      <c r="AM20" s="155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7"/>
      <c r="BB20" s="130" t="s">
        <v>88</v>
      </c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2"/>
      <c r="BN20" s="130" t="s">
        <v>89</v>
      </c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2"/>
      <c r="BZ20" s="130" t="s">
        <v>88</v>
      </c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2"/>
      <c r="CL20" s="130" t="s">
        <v>89</v>
      </c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2"/>
      <c r="CX20" s="155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7"/>
      <c r="DN20" s="155"/>
      <c r="DO20" s="156"/>
      <c r="DP20" s="156"/>
      <c r="DQ20" s="156"/>
      <c r="DR20" s="156"/>
      <c r="DS20" s="156"/>
      <c r="DT20" s="156"/>
      <c r="DU20" s="156"/>
      <c r="DV20" s="156"/>
      <c r="DW20" s="156"/>
      <c r="DX20" s="156"/>
      <c r="DY20" s="156"/>
      <c r="DZ20" s="156"/>
      <c r="EA20" s="156"/>
      <c r="EB20" s="156"/>
      <c r="EC20" s="157"/>
    </row>
    <row r="21" spans="1:133" s="22" customFormat="1" x14ac:dyDescent="0.2">
      <c r="A21" s="161">
        <v>1</v>
      </c>
      <c r="B21" s="161"/>
      <c r="C21" s="161"/>
      <c r="D21" s="161"/>
      <c r="E21" s="161"/>
      <c r="F21" s="149"/>
      <c r="G21" s="137">
        <v>3</v>
      </c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1">
        <v>4</v>
      </c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2"/>
      <c r="AM21" s="130">
        <v>5</v>
      </c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2"/>
      <c r="BB21" s="130">
        <v>6</v>
      </c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2"/>
      <c r="BN21" s="130">
        <v>7</v>
      </c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2"/>
      <c r="BZ21" s="130">
        <v>8</v>
      </c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2"/>
      <c r="CL21" s="130">
        <v>9</v>
      </c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2"/>
      <c r="CX21" s="130">
        <v>10</v>
      </c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2"/>
      <c r="DN21" s="130">
        <v>11</v>
      </c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2"/>
    </row>
    <row r="22" spans="1:133" s="26" customFormat="1" x14ac:dyDescent="0.2">
      <c r="A22" s="144" t="s">
        <v>90</v>
      </c>
      <c r="B22" s="145"/>
      <c r="C22" s="145"/>
      <c r="D22" s="145"/>
      <c r="E22" s="145"/>
      <c r="F22" s="162"/>
      <c r="G22" s="163" t="s">
        <v>90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5"/>
      <c r="V22" s="133">
        <v>0</v>
      </c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5"/>
      <c r="AM22" s="144" t="s">
        <v>90</v>
      </c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62"/>
      <c r="BB22" s="158">
        <v>0</v>
      </c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60"/>
      <c r="BN22" s="158">
        <v>0</v>
      </c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60"/>
      <c r="BZ22" s="158">
        <v>0</v>
      </c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60"/>
      <c r="CL22" s="158">
        <v>0</v>
      </c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60"/>
      <c r="CX22" s="158">
        <v>0</v>
      </c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60"/>
      <c r="DN22" s="158">
        <v>0</v>
      </c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60"/>
    </row>
    <row r="23" spans="1:133" s="16" customFormat="1" ht="15.75" x14ac:dyDescent="0.25"/>
    <row r="24" spans="1:133" ht="3" customHeight="1" x14ac:dyDescent="0.2"/>
  </sheetData>
  <mergeCells count="42">
    <mergeCell ref="BZ22:CK22"/>
    <mergeCell ref="CL22:CW22"/>
    <mergeCell ref="CX22:DM22"/>
    <mergeCell ref="DN22:EC22"/>
    <mergeCell ref="BZ21:CK21"/>
    <mergeCell ref="CL21:CW21"/>
    <mergeCell ref="CX21:DM21"/>
    <mergeCell ref="DN21:EC21"/>
    <mergeCell ref="BN22:BY22"/>
    <mergeCell ref="A21:F21"/>
    <mergeCell ref="G21:U21"/>
    <mergeCell ref="V21:AL21"/>
    <mergeCell ref="AM21:BA21"/>
    <mergeCell ref="BB21:BM21"/>
    <mergeCell ref="BN21:BY21"/>
    <mergeCell ref="A22:F22"/>
    <mergeCell ref="G22:U22"/>
    <mergeCell ref="V22:AL22"/>
    <mergeCell ref="AM22:BA22"/>
    <mergeCell ref="BB22:BM22"/>
    <mergeCell ref="AK13:CC13"/>
    <mergeCell ref="A14:CC14"/>
    <mergeCell ref="A18:F20"/>
    <mergeCell ref="G18:U20"/>
    <mergeCell ref="V18:BA18"/>
    <mergeCell ref="BB18:EC18"/>
    <mergeCell ref="V19:AL20"/>
    <mergeCell ref="AM19:BA20"/>
    <mergeCell ref="BB19:BY19"/>
    <mergeCell ref="BZ19:CW19"/>
    <mergeCell ref="CX19:DM20"/>
    <mergeCell ref="DN19:EC20"/>
    <mergeCell ref="BB20:BM20"/>
    <mergeCell ref="BN20:BY20"/>
    <mergeCell ref="BZ20:CK20"/>
    <mergeCell ref="CL20:CW20"/>
    <mergeCell ref="N12:BN12"/>
    <mergeCell ref="A3:FK3"/>
    <mergeCell ref="A4:FK4"/>
    <mergeCell ref="A5:FK5"/>
    <mergeCell ref="V8:BN8"/>
    <mergeCell ref="S10:BN10"/>
  </mergeCells>
  <pageMargins left="0.7" right="0.7" top="0.75" bottom="0.75" header="0.3" footer="0.3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58A15-1212-4973-B508-50F0626671CC}">
  <dimension ref="A1:R20"/>
  <sheetViews>
    <sheetView showGridLines="0" zoomScaleNormal="100" zoomScaleSheetLayoutView="96" workbookViewId="0">
      <selection activeCell="C20" sqref="C20"/>
    </sheetView>
  </sheetViews>
  <sheetFormatPr defaultRowHeight="12.75" x14ac:dyDescent="0.2"/>
  <cols>
    <col min="1" max="1" width="6.7109375" customWidth="1"/>
    <col min="2" max="2" width="42.42578125" customWidth="1"/>
    <col min="3" max="3" width="12.28515625" customWidth="1"/>
    <col min="4" max="4" width="18.140625" customWidth="1"/>
    <col min="5" max="5" width="11.42578125" customWidth="1"/>
    <col min="6" max="6" width="23.28515625" customWidth="1"/>
    <col min="7" max="7" width="15.7109375" customWidth="1"/>
  </cols>
  <sheetData>
    <row r="1" spans="1:18" x14ac:dyDescent="0.2">
      <c r="G1" s="6" t="s">
        <v>0</v>
      </c>
    </row>
    <row r="2" spans="1:18" x14ac:dyDescent="0.2">
      <c r="G2" s="6" t="s">
        <v>1</v>
      </c>
    </row>
    <row r="3" spans="1:18" x14ac:dyDescent="0.2">
      <c r="G3" s="6" t="s">
        <v>2</v>
      </c>
    </row>
    <row r="4" spans="1:18" x14ac:dyDescent="0.2">
      <c r="G4" s="6" t="s">
        <v>91</v>
      </c>
    </row>
    <row r="5" spans="1:18" ht="15" x14ac:dyDescent="0.2">
      <c r="A5" s="166" t="s">
        <v>92</v>
      </c>
      <c r="B5" s="166"/>
      <c r="C5" s="166"/>
      <c r="D5" s="166"/>
      <c r="E5" s="166"/>
      <c r="F5" s="166"/>
      <c r="G5" s="166"/>
    </row>
    <row r="6" spans="1:18" ht="15" x14ac:dyDescent="0.2">
      <c r="A6" s="27"/>
      <c r="B6" s="27"/>
      <c r="C6" s="27"/>
      <c r="D6" s="27"/>
      <c r="E6" s="27"/>
      <c r="F6" s="27"/>
      <c r="G6" s="27"/>
    </row>
    <row r="7" spans="1:18" ht="15" x14ac:dyDescent="0.2">
      <c r="A7" s="27"/>
      <c r="B7" s="27"/>
      <c r="C7" s="27"/>
      <c r="D7" s="27"/>
      <c r="E7" s="27"/>
      <c r="F7" s="27"/>
      <c r="G7" s="27"/>
    </row>
    <row r="8" spans="1:18" x14ac:dyDescent="0.2">
      <c r="A8" s="28" t="s">
        <v>5</v>
      </c>
      <c r="B8" s="11"/>
      <c r="C8" s="11"/>
      <c r="D8" s="11"/>
      <c r="E8" s="11"/>
      <c r="F8" s="11"/>
      <c r="G8" s="11"/>
      <c r="L8" s="1"/>
      <c r="M8" s="1"/>
      <c r="N8" s="1"/>
      <c r="O8" s="1"/>
      <c r="P8" s="1"/>
      <c r="Q8" s="1"/>
      <c r="R8" s="1"/>
    </row>
    <row r="9" spans="1:18" x14ac:dyDescent="0.2">
      <c r="A9" s="28" t="s">
        <v>6</v>
      </c>
      <c r="B9" s="11"/>
      <c r="C9" s="11"/>
      <c r="D9" s="11"/>
      <c r="E9" s="11"/>
      <c r="F9" s="11"/>
      <c r="G9" s="11"/>
      <c r="L9" s="1"/>
      <c r="M9" s="1"/>
      <c r="N9" s="1"/>
      <c r="O9" s="1"/>
      <c r="P9" s="1"/>
      <c r="Q9" s="1"/>
      <c r="R9" s="1"/>
    </row>
    <row r="10" spans="1:18" x14ac:dyDescent="0.2">
      <c r="A10" s="28" t="s">
        <v>7</v>
      </c>
      <c r="B10" s="11"/>
      <c r="C10" s="11"/>
      <c r="D10" s="11"/>
      <c r="E10" s="11"/>
      <c r="F10" s="11"/>
      <c r="G10" s="11"/>
      <c r="L10" s="1"/>
      <c r="M10" s="1"/>
      <c r="N10" s="1"/>
      <c r="O10" s="1"/>
      <c r="P10" s="1"/>
      <c r="Q10" s="1"/>
      <c r="R10" s="1"/>
    </row>
    <row r="11" spans="1:18" x14ac:dyDescent="0.2">
      <c r="A11" s="28" t="s">
        <v>8</v>
      </c>
      <c r="B11" s="11"/>
      <c r="C11" s="11"/>
      <c r="D11" s="11"/>
      <c r="E11" s="11"/>
      <c r="F11" s="11"/>
      <c r="G11" s="11"/>
      <c r="L11" s="1"/>
      <c r="M11" s="1"/>
      <c r="N11" s="1"/>
      <c r="O11" s="1"/>
      <c r="P11" s="1"/>
      <c r="Q11" s="1"/>
      <c r="R11" s="1"/>
    </row>
    <row r="12" spans="1:18" x14ac:dyDescent="0.2">
      <c r="A12" s="28" t="s">
        <v>93</v>
      </c>
      <c r="B12" s="34" t="s">
        <v>125</v>
      </c>
      <c r="C12" s="11"/>
      <c r="D12" s="11"/>
      <c r="E12" s="11"/>
      <c r="F12" s="11"/>
      <c r="G12" s="11"/>
      <c r="L12" s="1"/>
      <c r="M12" s="1"/>
      <c r="N12" s="1"/>
      <c r="O12" s="1"/>
      <c r="P12" s="1"/>
      <c r="Q12" s="1"/>
      <c r="R12" s="1"/>
    </row>
    <row r="13" spans="1:18" x14ac:dyDescent="0.2">
      <c r="A13" s="28" t="s">
        <v>9</v>
      </c>
      <c r="B13" s="11"/>
      <c r="C13" s="11"/>
      <c r="D13" s="11"/>
      <c r="E13" s="11"/>
      <c r="F13" s="11"/>
      <c r="G13" s="11"/>
      <c r="L13" s="1"/>
      <c r="M13" s="1"/>
      <c r="N13" s="1"/>
      <c r="O13" s="1"/>
      <c r="P13" s="1"/>
      <c r="Q13" s="1"/>
      <c r="R13" s="1"/>
    </row>
    <row r="14" spans="1:18" x14ac:dyDescent="0.2">
      <c r="A14" s="28" t="s">
        <v>28</v>
      </c>
      <c r="B14" s="11"/>
      <c r="C14" s="11"/>
      <c r="D14" s="11"/>
      <c r="E14" s="11"/>
      <c r="F14" s="11"/>
      <c r="G14" s="1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">
      <c r="A15" s="28" t="s">
        <v>29</v>
      </c>
      <c r="B15" s="11"/>
      <c r="C15" s="11"/>
      <c r="D15" s="11"/>
      <c r="E15" s="11"/>
      <c r="F15" s="11"/>
      <c r="G15" s="11"/>
      <c r="L15" s="1"/>
      <c r="M15" s="1"/>
      <c r="N15" s="1"/>
      <c r="O15" s="1"/>
      <c r="P15" s="1"/>
      <c r="Q15" s="1"/>
      <c r="R15" s="1"/>
    </row>
    <row r="16" spans="1:18" ht="15" x14ac:dyDescent="0.2">
      <c r="A16" s="27"/>
      <c r="B16" s="27"/>
      <c r="C16" s="27"/>
      <c r="D16" s="27"/>
      <c r="E16" s="27"/>
      <c r="F16" s="27"/>
      <c r="G16" s="27"/>
    </row>
    <row r="17" spans="1:7" ht="14.25" customHeight="1" x14ac:dyDescent="0.2"/>
    <row r="18" spans="1:7" ht="76.5" x14ac:dyDescent="0.2">
      <c r="A18" s="12" t="s">
        <v>94</v>
      </c>
      <c r="B18" s="12" t="s">
        <v>95</v>
      </c>
      <c r="C18" s="12" t="s">
        <v>96</v>
      </c>
      <c r="D18" s="12" t="s">
        <v>97</v>
      </c>
      <c r="E18" s="12" t="s">
        <v>98</v>
      </c>
      <c r="F18" s="12" t="s">
        <v>99</v>
      </c>
      <c r="G18" s="12" t="s">
        <v>100</v>
      </c>
    </row>
    <row r="19" spans="1:7" x14ac:dyDescent="0.2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</row>
    <row r="20" spans="1:7" ht="38.25" x14ac:dyDescent="0.2">
      <c r="A20" s="2">
        <v>1</v>
      </c>
      <c r="B20" s="29" t="s">
        <v>101</v>
      </c>
      <c r="C20" s="2">
        <v>522</v>
      </c>
      <c r="D20" s="2">
        <v>522</v>
      </c>
      <c r="E20" s="2">
        <v>522</v>
      </c>
      <c r="F20" s="2">
        <v>0</v>
      </c>
      <c r="G20" s="2">
        <v>0</v>
      </c>
    </row>
  </sheetData>
  <mergeCells count="1">
    <mergeCell ref="A5:G5"/>
  </mergeCells>
  <pageMargins left="0.7" right="0.7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BBE20-1B8F-4210-ABC1-18C2A13EDD19}">
  <dimension ref="A1:R62"/>
  <sheetViews>
    <sheetView showGridLines="0" tabSelected="1" topLeftCell="A19" workbookViewId="0">
      <selection activeCell="E37" sqref="E37"/>
    </sheetView>
  </sheetViews>
  <sheetFormatPr defaultRowHeight="15" customHeight="1" x14ac:dyDescent="0.2"/>
  <cols>
    <col min="2" max="2" width="17" customWidth="1"/>
    <col min="3" max="3" width="83.5703125" customWidth="1"/>
    <col min="4" max="4" width="13.140625" customWidth="1"/>
    <col min="5" max="5" width="16" customWidth="1"/>
    <col min="6" max="10" width="13.5703125" customWidth="1"/>
    <col min="11" max="13" width="16.28515625" customWidth="1"/>
  </cols>
  <sheetData>
    <row r="1" spans="1:18" ht="15" customHeight="1" x14ac:dyDescent="0.2">
      <c r="M1" s="6" t="s">
        <v>0</v>
      </c>
    </row>
    <row r="2" spans="1:18" ht="15" customHeight="1" x14ac:dyDescent="0.2">
      <c r="M2" s="6" t="s">
        <v>1</v>
      </c>
    </row>
    <row r="3" spans="1:18" ht="15" customHeight="1" x14ac:dyDescent="0.2">
      <c r="M3" s="6" t="s">
        <v>2</v>
      </c>
    </row>
    <row r="4" spans="1:18" ht="15" customHeight="1" x14ac:dyDescent="0.2">
      <c r="M4" s="6" t="s">
        <v>102</v>
      </c>
    </row>
    <row r="6" spans="1:18" ht="15" customHeight="1" x14ac:dyDescent="0.25">
      <c r="A6" s="175" t="s">
        <v>103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</row>
    <row r="7" spans="1:18" ht="15" customHeight="1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8" ht="15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8" ht="15" customHeight="1" x14ac:dyDescent="0.2">
      <c r="A9" s="105" t="s">
        <v>5</v>
      </c>
      <c r="B9" s="105"/>
      <c r="C9" s="105"/>
      <c r="D9" s="105"/>
      <c r="E9" s="105"/>
      <c r="F9" s="105"/>
      <c r="G9" s="105"/>
      <c r="H9" s="8"/>
      <c r="I9" s="8"/>
      <c r="J9" s="8"/>
      <c r="K9" s="8"/>
      <c r="L9" s="9"/>
      <c r="M9" s="9"/>
      <c r="N9" s="1"/>
      <c r="O9" s="1"/>
      <c r="P9" s="1"/>
      <c r="Q9" s="1"/>
      <c r="R9" s="1"/>
    </row>
    <row r="10" spans="1:18" ht="15" customHeight="1" x14ac:dyDescent="0.2">
      <c r="A10" s="105" t="s">
        <v>6</v>
      </c>
      <c r="B10" s="105"/>
      <c r="C10" s="105"/>
      <c r="D10" s="105"/>
      <c r="E10" s="105"/>
      <c r="F10" s="105"/>
      <c r="G10" s="105"/>
      <c r="H10" s="8"/>
      <c r="I10" s="8"/>
      <c r="J10" s="8"/>
      <c r="K10" s="8"/>
      <c r="L10" s="9"/>
      <c r="M10" s="9"/>
      <c r="N10" s="1"/>
      <c r="O10" s="1"/>
      <c r="P10" s="1"/>
      <c r="Q10" s="1"/>
      <c r="R10" s="1"/>
    </row>
    <row r="11" spans="1:18" ht="15" customHeight="1" x14ac:dyDescent="0.2">
      <c r="A11" s="105" t="s">
        <v>7</v>
      </c>
      <c r="B11" s="105"/>
      <c r="C11" s="105"/>
      <c r="D11" s="105"/>
      <c r="E11" s="105"/>
      <c r="F11" s="105"/>
      <c r="G11" s="105"/>
      <c r="H11" s="8"/>
      <c r="I11" s="8"/>
      <c r="J11" s="8"/>
      <c r="K11" s="8"/>
      <c r="L11" s="9"/>
      <c r="M11" s="9"/>
      <c r="N11" s="1"/>
      <c r="O11" s="1"/>
      <c r="P11" s="1"/>
      <c r="Q11" s="1"/>
      <c r="R11" s="1"/>
    </row>
    <row r="12" spans="1:18" ht="15" customHeight="1" x14ac:dyDescent="0.2">
      <c r="A12" s="105" t="s">
        <v>8</v>
      </c>
      <c r="B12" s="105"/>
      <c r="C12" s="105"/>
      <c r="D12" s="105"/>
      <c r="E12" s="105"/>
      <c r="F12" s="105"/>
      <c r="G12" s="105"/>
      <c r="H12" s="8"/>
      <c r="I12" s="8"/>
      <c r="J12" s="8"/>
      <c r="K12" s="8"/>
      <c r="L12" s="9"/>
      <c r="M12" s="9"/>
      <c r="N12" s="1"/>
      <c r="O12" s="1"/>
      <c r="P12" s="1"/>
      <c r="Q12" s="1"/>
      <c r="R12" s="1"/>
    </row>
    <row r="13" spans="1:18" ht="15" customHeight="1" x14ac:dyDescent="0.2">
      <c r="A13" s="105" t="s">
        <v>124</v>
      </c>
      <c r="B13" s="105"/>
      <c r="C13" s="105"/>
      <c r="D13" s="105"/>
      <c r="E13" s="105"/>
      <c r="F13" s="105"/>
      <c r="G13" s="105"/>
      <c r="H13" s="8"/>
      <c r="I13" s="8"/>
      <c r="J13" s="8"/>
      <c r="K13" s="8"/>
      <c r="L13" s="9"/>
      <c r="M13" s="9"/>
      <c r="N13" s="1"/>
      <c r="O13" s="1"/>
      <c r="P13" s="1"/>
      <c r="Q13" s="1"/>
      <c r="R13" s="1"/>
    </row>
    <row r="14" spans="1:18" ht="15" customHeight="1" x14ac:dyDescent="0.2">
      <c r="A14" s="110" t="s">
        <v>9</v>
      </c>
      <c r="B14" s="110"/>
      <c r="C14" s="110"/>
      <c r="D14" s="110"/>
      <c r="E14" s="110"/>
      <c r="F14" s="110"/>
      <c r="G14" s="110"/>
      <c r="H14" s="110"/>
      <c r="I14" s="110"/>
      <c r="J14" s="110"/>
      <c r="K14" s="8"/>
      <c r="L14" s="9"/>
      <c r="M14" s="9"/>
      <c r="N14" s="1"/>
      <c r="O14" s="1"/>
      <c r="P14" s="1"/>
      <c r="Q14" s="1"/>
      <c r="R14" s="1"/>
    </row>
    <row r="15" spans="1:18" ht="15" customHeight="1" x14ac:dyDescent="0.2">
      <c r="A15" s="105" t="s">
        <v>123</v>
      </c>
      <c r="B15" s="105"/>
      <c r="C15" s="105"/>
      <c r="D15" s="105"/>
      <c r="E15" s="105"/>
      <c r="F15" s="105"/>
      <c r="G15" s="105"/>
      <c r="H15" s="9"/>
      <c r="I15" s="9"/>
      <c r="J15" s="9"/>
      <c r="K15" s="9"/>
      <c r="L15" s="9"/>
      <c r="M15" s="9"/>
      <c r="N15" s="1"/>
      <c r="O15" s="1"/>
      <c r="P15" s="1"/>
      <c r="Q15" s="1"/>
      <c r="R15" s="1"/>
    </row>
    <row r="16" spans="1:18" ht="15" customHeight="1" x14ac:dyDescent="0.2">
      <c r="A16" s="11" t="s">
        <v>29</v>
      </c>
      <c r="B16" s="11"/>
      <c r="C16" s="11"/>
      <c r="D16" s="11"/>
      <c r="E16" s="11"/>
      <c r="F16" s="11"/>
      <c r="G16" s="11"/>
      <c r="H16" s="8"/>
      <c r="I16" s="8"/>
      <c r="J16" s="8"/>
      <c r="K16" s="8"/>
      <c r="L16" s="9"/>
      <c r="M16" s="9"/>
      <c r="N16" s="1"/>
      <c r="O16" s="1"/>
      <c r="P16" s="1"/>
      <c r="Q16" s="1"/>
      <c r="R16" s="1"/>
    </row>
    <row r="17" spans="1:13" ht="1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5" customHeight="1" thickBo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5" customHeight="1" x14ac:dyDescent="0.2">
      <c r="A19" s="167" t="s">
        <v>10</v>
      </c>
      <c r="B19" s="170" t="s">
        <v>104</v>
      </c>
      <c r="C19" s="167" t="s">
        <v>105</v>
      </c>
      <c r="D19" s="169"/>
      <c r="E19" s="170"/>
      <c r="F19" s="172" t="s">
        <v>106</v>
      </c>
      <c r="G19" s="173"/>
      <c r="H19" s="173"/>
      <c r="I19" s="173"/>
      <c r="J19" s="174"/>
      <c r="K19" s="167" t="s">
        <v>107</v>
      </c>
      <c r="L19" s="169" t="s">
        <v>108</v>
      </c>
      <c r="M19" s="170" t="s">
        <v>109</v>
      </c>
    </row>
    <row r="20" spans="1:13" ht="15" customHeight="1" x14ac:dyDescent="0.2">
      <c r="A20" s="168"/>
      <c r="B20" s="171"/>
      <c r="C20" s="168"/>
      <c r="D20" s="137"/>
      <c r="E20" s="171"/>
      <c r="F20" s="168" t="s">
        <v>110</v>
      </c>
      <c r="G20" s="137"/>
      <c r="H20" s="137" t="s">
        <v>111</v>
      </c>
      <c r="I20" s="137"/>
      <c r="J20" s="171"/>
      <c r="K20" s="168"/>
      <c r="L20" s="137"/>
      <c r="M20" s="171"/>
    </row>
    <row r="21" spans="1:13" ht="15" customHeight="1" x14ac:dyDescent="0.2">
      <c r="A21" s="168"/>
      <c r="B21" s="171"/>
      <c r="C21" s="168" t="s">
        <v>112</v>
      </c>
      <c r="D21" s="137" t="s">
        <v>113</v>
      </c>
      <c r="E21" s="171" t="s">
        <v>114</v>
      </c>
      <c r="F21" s="56" t="s">
        <v>115</v>
      </c>
      <c r="G21" s="176" t="s">
        <v>116</v>
      </c>
      <c r="H21" s="21" t="s">
        <v>117</v>
      </c>
      <c r="I21" s="177" t="s">
        <v>118</v>
      </c>
      <c r="J21" s="43" t="s">
        <v>119</v>
      </c>
      <c r="K21" s="168"/>
      <c r="L21" s="137"/>
      <c r="M21" s="171"/>
    </row>
    <row r="22" spans="1:13" ht="57" customHeight="1" thickBot="1" x14ac:dyDescent="0.25">
      <c r="A22" s="183"/>
      <c r="B22" s="184"/>
      <c r="C22" s="183"/>
      <c r="D22" s="185"/>
      <c r="E22" s="184"/>
      <c r="F22" s="186" t="s">
        <v>120</v>
      </c>
      <c r="G22" s="187" t="s">
        <v>120</v>
      </c>
      <c r="H22" s="187" t="s">
        <v>120</v>
      </c>
      <c r="I22" s="188" t="s">
        <v>120</v>
      </c>
      <c r="J22" s="189" t="s">
        <v>120</v>
      </c>
      <c r="K22" s="183"/>
      <c r="L22" s="185"/>
      <c r="M22" s="184"/>
    </row>
    <row r="23" spans="1:13" s="3" customFormat="1" ht="15" customHeight="1" x14ac:dyDescent="0.2">
      <c r="A23" s="74">
        <v>1</v>
      </c>
      <c r="B23" s="178">
        <v>2</v>
      </c>
      <c r="C23" s="179">
        <v>3</v>
      </c>
      <c r="D23" s="180">
        <v>4</v>
      </c>
      <c r="E23" s="178">
        <v>5</v>
      </c>
      <c r="F23" s="74">
        <v>6</v>
      </c>
      <c r="G23" s="181">
        <v>7</v>
      </c>
      <c r="H23" s="181">
        <v>8</v>
      </c>
      <c r="I23" s="181">
        <v>9</v>
      </c>
      <c r="J23" s="182">
        <v>10</v>
      </c>
      <c r="K23" s="74">
        <v>11</v>
      </c>
      <c r="L23" s="181">
        <v>12</v>
      </c>
      <c r="M23" s="182">
        <v>13</v>
      </c>
    </row>
    <row r="24" spans="1:13" ht="15" customHeight="1" x14ac:dyDescent="0.2">
      <c r="A24" s="44">
        <v>1</v>
      </c>
      <c r="B24" s="71">
        <v>45230</v>
      </c>
      <c r="C24" s="63" t="s">
        <v>126</v>
      </c>
      <c r="D24" s="31" t="s">
        <v>121</v>
      </c>
      <c r="E24" s="62" t="s">
        <v>121</v>
      </c>
      <c r="F24" s="57" t="s">
        <v>121</v>
      </c>
      <c r="G24" s="31" t="s">
        <v>121</v>
      </c>
      <c r="H24" s="32" t="s">
        <v>121</v>
      </c>
      <c r="I24" s="33">
        <f>448000*1.2</f>
        <v>537600</v>
      </c>
      <c r="J24" s="46" t="s">
        <v>121</v>
      </c>
      <c r="K24" s="45">
        <f>I24</f>
        <v>537600</v>
      </c>
      <c r="L24" s="33">
        <v>1</v>
      </c>
      <c r="M24" s="46">
        <f>K24</f>
        <v>537600</v>
      </c>
    </row>
    <row r="25" spans="1:13" ht="15" customHeight="1" x14ac:dyDescent="0.2">
      <c r="A25" s="44">
        <v>2</v>
      </c>
      <c r="B25" s="71">
        <v>45230</v>
      </c>
      <c r="C25" s="63" t="s">
        <v>127</v>
      </c>
      <c r="D25" s="31" t="s">
        <v>121</v>
      </c>
      <c r="E25" s="62" t="s">
        <v>121</v>
      </c>
      <c r="F25" s="57" t="s">
        <v>121</v>
      </c>
      <c r="G25" s="31" t="s">
        <v>121</v>
      </c>
      <c r="H25" s="32" t="s">
        <v>121</v>
      </c>
      <c r="I25" s="33">
        <f>679000*1.2</f>
        <v>814800</v>
      </c>
      <c r="J25" s="46" t="s">
        <v>121</v>
      </c>
      <c r="K25" s="45">
        <f t="shared" ref="K25:K56" si="0">I25</f>
        <v>814800</v>
      </c>
      <c r="L25" s="33">
        <v>1</v>
      </c>
      <c r="M25" s="46">
        <f t="shared" ref="M25:M56" si="1">K25</f>
        <v>814800</v>
      </c>
    </row>
    <row r="26" spans="1:13" ht="15" customHeight="1" x14ac:dyDescent="0.2">
      <c r="A26" s="44">
        <v>3</v>
      </c>
      <c r="B26" s="71">
        <v>45231</v>
      </c>
      <c r="C26" s="63" t="s">
        <v>128</v>
      </c>
      <c r="D26" s="31" t="s">
        <v>121</v>
      </c>
      <c r="E26" s="62" t="s">
        <v>121</v>
      </c>
      <c r="F26" s="57" t="s">
        <v>121</v>
      </c>
      <c r="G26" s="31" t="s">
        <v>121</v>
      </c>
      <c r="H26" s="32" t="s">
        <v>121</v>
      </c>
      <c r="I26" s="33">
        <f>855000*1.2</f>
        <v>1026000</v>
      </c>
      <c r="J26" s="46" t="s">
        <v>121</v>
      </c>
      <c r="K26" s="45">
        <f t="shared" si="0"/>
        <v>1026000</v>
      </c>
      <c r="L26" s="33">
        <v>1</v>
      </c>
      <c r="M26" s="46">
        <f t="shared" si="1"/>
        <v>1026000</v>
      </c>
    </row>
    <row r="27" spans="1:13" ht="15" customHeight="1" x14ac:dyDescent="0.2">
      <c r="A27" s="44">
        <v>4</v>
      </c>
      <c r="B27" s="71">
        <v>45250</v>
      </c>
      <c r="C27" s="63" t="s">
        <v>129</v>
      </c>
      <c r="D27" s="31" t="s">
        <v>121</v>
      </c>
      <c r="E27" s="62" t="s">
        <v>121</v>
      </c>
      <c r="F27" s="57" t="s">
        <v>121</v>
      </c>
      <c r="G27" s="31" t="s">
        <v>121</v>
      </c>
      <c r="H27" s="32" t="s">
        <v>121</v>
      </c>
      <c r="I27" s="33">
        <f>208954.17*1.2</f>
        <v>250745.00400000002</v>
      </c>
      <c r="J27" s="46" t="s">
        <v>121</v>
      </c>
      <c r="K27" s="45">
        <f t="shared" si="0"/>
        <v>250745.00400000002</v>
      </c>
      <c r="L27" s="33"/>
      <c r="M27" s="46">
        <f t="shared" si="1"/>
        <v>250745.00400000002</v>
      </c>
    </row>
    <row r="28" spans="1:13" ht="15" customHeight="1" x14ac:dyDescent="0.2">
      <c r="A28" s="44">
        <v>5</v>
      </c>
      <c r="B28" s="71">
        <v>45251</v>
      </c>
      <c r="C28" s="63" t="s">
        <v>130</v>
      </c>
      <c r="D28" s="31" t="s">
        <v>121</v>
      </c>
      <c r="E28" s="62" t="s">
        <v>121</v>
      </c>
      <c r="F28" s="57" t="s">
        <v>121</v>
      </c>
      <c r="G28" s="31" t="s">
        <v>121</v>
      </c>
      <c r="H28" s="32" t="s">
        <v>121</v>
      </c>
      <c r="I28" s="33">
        <f>1000000*1.2</f>
        <v>1200000</v>
      </c>
      <c r="J28" s="46" t="s">
        <v>121</v>
      </c>
      <c r="K28" s="45">
        <f t="shared" si="0"/>
        <v>1200000</v>
      </c>
      <c r="L28" s="33">
        <v>1</v>
      </c>
      <c r="M28" s="46">
        <f t="shared" si="1"/>
        <v>1200000</v>
      </c>
    </row>
    <row r="29" spans="1:13" ht="15" customHeight="1" x14ac:dyDescent="0.2">
      <c r="A29" s="44">
        <v>6</v>
      </c>
      <c r="B29" s="71">
        <v>45239</v>
      </c>
      <c r="C29" s="63" t="s">
        <v>131</v>
      </c>
      <c r="D29" s="31" t="s">
        <v>121</v>
      </c>
      <c r="E29" s="62" t="s">
        <v>121</v>
      </c>
      <c r="F29" s="57" t="s">
        <v>121</v>
      </c>
      <c r="G29" s="31" t="s">
        <v>121</v>
      </c>
      <c r="H29" s="32" t="s">
        <v>121</v>
      </c>
      <c r="I29" s="33">
        <f>421703.33*1.2</f>
        <v>506043.99599999998</v>
      </c>
      <c r="J29" s="46" t="s">
        <v>121</v>
      </c>
      <c r="K29" s="45">
        <f t="shared" si="0"/>
        <v>506043.99599999998</v>
      </c>
      <c r="L29" s="33">
        <v>1</v>
      </c>
      <c r="M29" s="46">
        <f t="shared" si="1"/>
        <v>506043.99599999998</v>
      </c>
    </row>
    <row r="30" spans="1:13" ht="15" customHeight="1" thickBot="1" x14ac:dyDescent="0.25">
      <c r="A30" s="72">
        <v>7</v>
      </c>
      <c r="B30" s="73" t="s">
        <v>155</v>
      </c>
      <c r="C30" s="85" t="s">
        <v>154</v>
      </c>
      <c r="D30" s="80">
        <f t="shared" ref="D30:E30" si="2">SUM(D31:D60)</f>
        <v>3</v>
      </c>
      <c r="E30" s="81">
        <f t="shared" si="2"/>
        <v>0</v>
      </c>
      <c r="F30" s="82">
        <f>SUM(F31:F60)</f>
        <v>746586.06499999994</v>
      </c>
      <c r="G30" s="80">
        <f>SUM(G31:G60)</f>
        <v>1234600</v>
      </c>
      <c r="H30" s="83" t="s">
        <v>121</v>
      </c>
      <c r="I30" s="80">
        <f>SUM(I31:I60)</f>
        <v>382148.7699999999</v>
      </c>
      <c r="J30" s="84"/>
      <c r="K30" s="82">
        <f>SUM(K31:K60)</f>
        <v>2363334.835</v>
      </c>
      <c r="L30" s="80"/>
      <c r="M30" s="84">
        <f>SUM(M31:M60)</f>
        <v>2363334.835</v>
      </c>
    </row>
    <row r="31" spans="1:13" ht="15" customHeight="1" thickTop="1" x14ac:dyDescent="0.2">
      <c r="A31" s="74"/>
      <c r="B31" s="76" t="s">
        <v>156</v>
      </c>
      <c r="C31" s="67" t="s">
        <v>163</v>
      </c>
      <c r="D31" s="38"/>
      <c r="E31" s="66"/>
      <c r="F31" s="58"/>
      <c r="G31" s="39">
        <v>262500</v>
      </c>
      <c r="H31" s="40"/>
      <c r="I31" s="39"/>
      <c r="J31" s="50"/>
      <c r="K31" s="49">
        <v>262500</v>
      </c>
      <c r="L31" s="39">
        <v>1</v>
      </c>
      <c r="M31" s="50">
        <v>262500</v>
      </c>
    </row>
    <row r="32" spans="1:13" ht="15" customHeight="1" x14ac:dyDescent="0.2">
      <c r="A32" s="44"/>
      <c r="B32" s="77" t="s">
        <v>156</v>
      </c>
      <c r="C32" s="67" t="s">
        <v>132</v>
      </c>
      <c r="D32" s="36"/>
      <c r="E32" s="68"/>
      <c r="F32" s="59"/>
      <c r="G32" s="36"/>
      <c r="H32" s="37"/>
      <c r="I32" s="35">
        <v>22333.775000000001</v>
      </c>
      <c r="J32" s="52"/>
      <c r="K32" s="51">
        <f t="shared" si="0"/>
        <v>22333.775000000001</v>
      </c>
      <c r="L32" s="35">
        <v>1</v>
      </c>
      <c r="M32" s="52">
        <f t="shared" si="1"/>
        <v>22333.775000000001</v>
      </c>
    </row>
    <row r="33" spans="1:13" ht="15" customHeight="1" x14ac:dyDescent="0.2">
      <c r="A33" s="44"/>
      <c r="B33" s="77" t="s">
        <v>156</v>
      </c>
      <c r="C33" s="67" t="s">
        <v>133</v>
      </c>
      <c r="D33" s="36"/>
      <c r="E33" s="68"/>
      <c r="F33" s="59"/>
      <c r="G33" s="36"/>
      <c r="H33" s="37"/>
      <c r="I33" s="35">
        <v>6286.835</v>
      </c>
      <c r="J33" s="52"/>
      <c r="K33" s="51">
        <f t="shared" si="0"/>
        <v>6286.835</v>
      </c>
      <c r="L33" s="35">
        <v>1</v>
      </c>
      <c r="M33" s="52">
        <f t="shared" si="1"/>
        <v>6286.835</v>
      </c>
    </row>
    <row r="34" spans="1:13" ht="15" customHeight="1" x14ac:dyDescent="0.2">
      <c r="A34" s="44"/>
      <c r="B34" s="77" t="s">
        <v>156</v>
      </c>
      <c r="C34" s="67" t="s">
        <v>134</v>
      </c>
      <c r="D34" s="36"/>
      <c r="E34" s="68"/>
      <c r="F34" s="59"/>
      <c r="G34" s="36"/>
      <c r="H34" s="37"/>
      <c r="I34" s="35">
        <v>3225.31</v>
      </c>
      <c r="J34" s="52"/>
      <c r="K34" s="51">
        <f t="shared" si="0"/>
        <v>3225.31</v>
      </c>
      <c r="L34" s="35">
        <v>1</v>
      </c>
      <c r="M34" s="52">
        <f t="shared" si="1"/>
        <v>3225.31</v>
      </c>
    </row>
    <row r="35" spans="1:13" ht="15" customHeight="1" x14ac:dyDescent="0.2">
      <c r="A35" s="44"/>
      <c r="B35" s="77" t="s">
        <v>156</v>
      </c>
      <c r="C35" s="67" t="s">
        <v>161</v>
      </c>
      <c r="D35" s="36"/>
      <c r="E35" s="68"/>
      <c r="F35" s="51"/>
      <c r="G35" s="35">
        <v>280000</v>
      </c>
      <c r="H35" s="37"/>
      <c r="I35" s="35"/>
      <c r="J35" s="52"/>
      <c r="K35" s="51">
        <v>280000</v>
      </c>
      <c r="L35" s="35">
        <v>1</v>
      </c>
      <c r="M35" s="52">
        <v>280000</v>
      </c>
    </row>
    <row r="36" spans="1:13" ht="15" customHeight="1" x14ac:dyDescent="0.2">
      <c r="A36" s="44"/>
      <c r="B36" s="77" t="s">
        <v>156</v>
      </c>
      <c r="C36" s="67" t="s">
        <v>135</v>
      </c>
      <c r="D36" s="36"/>
      <c r="E36" s="68"/>
      <c r="F36" s="59"/>
      <c r="G36" s="36"/>
      <c r="H36" s="37"/>
      <c r="I36" s="35">
        <v>3625</v>
      </c>
      <c r="J36" s="52"/>
      <c r="K36" s="51">
        <f t="shared" si="0"/>
        <v>3625</v>
      </c>
      <c r="L36" s="35">
        <v>1</v>
      </c>
      <c r="M36" s="52">
        <f t="shared" si="1"/>
        <v>3625</v>
      </c>
    </row>
    <row r="37" spans="1:13" ht="15" customHeight="1" x14ac:dyDescent="0.2">
      <c r="A37" s="44"/>
      <c r="B37" s="77" t="s">
        <v>156</v>
      </c>
      <c r="C37" s="67" t="s">
        <v>136</v>
      </c>
      <c r="D37" s="36"/>
      <c r="E37" s="68"/>
      <c r="F37" s="59"/>
      <c r="G37" s="36"/>
      <c r="H37" s="37"/>
      <c r="I37" s="35">
        <v>30785.314999999999</v>
      </c>
      <c r="J37" s="52"/>
      <c r="K37" s="51">
        <f t="shared" si="0"/>
        <v>30785.314999999999</v>
      </c>
      <c r="L37" s="35">
        <v>1</v>
      </c>
      <c r="M37" s="52">
        <f t="shared" si="1"/>
        <v>30785.314999999999</v>
      </c>
    </row>
    <row r="38" spans="1:13" ht="15" customHeight="1" x14ac:dyDescent="0.2">
      <c r="A38" s="44"/>
      <c r="B38" s="77" t="s">
        <v>156</v>
      </c>
      <c r="C38" s="67" t="s">
        <v>137</v>
      </c>
      <c r="D38" s="36"/>
      <c r="E38" s="68"/>
      <c r="F38" s="59"/>
      <c r="G38" s="36"/>
      <c r="H38" s="37"/>
      <c r="I38" s="35">
        <v>72561.649999999994</v>
      </c>
      <c r="J38" s="52"/>
      <c r="K38" s="51">
        <f t="shared" si="0"/>
        <v>72561.649999999994</v>
      </c>
      <c r="L38" s="35">
        <v>1</v>
      </c>
      <c r="M38" s="52">
        <f t="shared" si="1"/>
        <v>72561.649999999994</v>
      </c>
    </row>
    <row r="39" spans="1:13" ht="15" customHeight="1" x14ac:dyDescent="0.2">
      <c r="A39" s="44"/>
      <c r="B39" s="77" t="s">
        <v>156</v>
      </c>
      <c r="C39" s="67" t="s">
        <v>138</v>
      </c>
      <c r="D39" s="36"/>
      <c r="E39" s="68"/>
      <c r="F39" s="59"/>
      <c r="G39" s="36"/>
      <c r="H39" s="37"/>
      <c r="I39" s="35">
        <v>9173.2350000000006</v>
      </c>
      <c r="J39" s="52"/>
      <c r="K39" s="51">
        <f t="shared" si="0"/>
        <v>9173.2350000000006</v>
      </c>
      <c r="L39" s="35">
        <v>1</v>
      </c>
      <c r="M39" s="52">
        <f t="shared" si="1"/>
        <v>9173.2350000000006</v>
      </c>
    </row>
    <row r="40" spans="1:13" ht="15" customHeight="1" x14ac:dyDescent="0.2">
      <c r="A40" s="44"/>
      <c r="B40" s="77" t="s">
        <v>156</v>
      </c>
      <c r="C40" s="67" t="s">
        <v>139</v>
      </c>
      <c r="D40" s="36"/>
      <c r="E40" s="68"/>
      <c r="F40" s="59"/>
      <c r="G40" s="36"/>
      <c r="H40" s="37"/>
      <c r="I40" s="35">
        <v>2634.86</v>
      </c>
      <c r="J40" s="52"/>
      <c r="K40" s="51">
        <f t="shared" si="0"/>
        <v>2634.86</v>
      </c>
      <c r="L40" s="35">
        <v>1</v>
      </c>
      <c r="M40" s="52">
        <f t="shared" si="1"/>
        <v>2634.86</v>
      </c>
    </row>
    <row r="41" spans="1:13" ht="15" customHeight="1" x14ac:dyDescent="0.2">
      <c r="A41" s="44"/>
      <c r="B41" s="77" t="s">
        <v>156</v>
      </c>
      <c r="C41" s="67" t="s">
        <v>140</v>
      </c>
      <c r="D41" s="36"/>
      <c r="E41" s="68"/>
      <c r="F41" s="59"/>
      <c r="G41" s="36"/>
      <c r="H41" s="37"/>
      <c r="I41" s="35">
        <v>4888.125</v>
      </c>
      <c r="J41" s="52"/>
      <c r="K41" s="51">
        <f t="shared" si="0"/>
        <v>4888.125</v>
      </c>
      <c r="L41" s="35">
        <v>1</v>
      </c>
      <c r="M41" s="52">
        <f t="shared" si="1"/>
        <v>4888.125</v>
      </c>
    </row>
    <row r="42" spans="1:13" ht="15" customHeight="1" x14ac:dyDescent="0.2">
      <c r="A42" s="44"/>
      <c r="B42" s="77" t="s">
        <v>156</v>
      </c>
      <c r="C42" s="67" t="s">
        <v>141</v>
      </c>
      <c r="D42" s="36"/>
      <c r="E42" s="68"/>
      <c r="F42" s="59"/>
      <c r="G42" s="36"/>
      <c r="H42" s="37"/>
      <c r="I42" s="35">
        <v>30600</v>
      </c>
      <c r="J42" s="52"/>
      <c r="K42" s="51">
        <f t="shared" si="0"/>
        <v>30600</v>
      </c>
      <c r="L42" s="35">
        <v>1</v>
      </c>
      <c r="M42" s="52">
        <f t="shared" si="1"/>
        <v>30600</v>
      </c>
    </row>
    <row r="43" spans="1:13" ht="15" customHeight="1" x14ac:dyDescent="0.2">
      <c r="A43" s="44"/>
      <c r="B43" s="77" t="s">
        <v>156</v>
      </c>
      <c r="C43" s="67" t="s">
        <v>133</v>
      </c>
      <c r="D43" s="36"/>
      <c r="E43" s="68"/>
      <c r="F43" s="59"/>
      <c r="G43" s="36"/>
      <c r="H43" s="37"/>
      <c r="I43" s="35">
        <v>3143.415</v>
      </c>
      <c r="J43" s="52"/>
      <c r="K43" s="51">
        <f t="shared" si="0"/>
        <v>3143.415</v>
      </c>
      <c r="L43" s="35">
        <v>1</v>
      </c>
      <c r="M43" s="52">
        <f t="shared" si="1"/>
        <v>3143.415</v>
      </c>
    </row>
    <row r="44" spans="1:13" ht="15" customHeight="1" x14ac:dyDescent="0.2">
      <c r="A44" s="44"/>
      <c r="B44" s="77" t="s">
        <v>156</v>
      </c>
      <c r="C44" s="67" t="s">
        <v>135</v>
      </c>
      <c r="D44" s="36"/>
      <c r="E44" s="68"/>
      <c r="F44" s="59"/>
      <c r="G44" s="36"/>
      <c r="H44" s="37"/>
      <c r="I44" s="35">
        <v>3625</v>
      </c>
      <c r="J44" s="52"/>
      <c r="K44" s="51">
        <f t="shared" si="0"/>
        <v>3625</v>
      </c>
      <c r="L44" s="35">
        <v>1</v>
      </c>
      <c r="M44" s="52">
        <f t="shared" si="1"/>
        <v>3625</v>
      </c>
    </row>
    <row r="45" spans="1:13" ht="15" customHeight="1" x14ac:dyDescent="0.2">
      <c r="A45" s="44"/>
      <c r="B45" s="77" t="s">
        <v>156</v>
      </c>
      <c r="C45" s="67" t="s">
        <v>142</v>
      </c>
      <c r="D45" s="36"/>
      <c r="E45" s="68"/>
      <c r="F45" s="59"/>
      <c r="G45" s="36"/>
      <c r="H45" s="37"/>
      <c r="I45" s="35">
        <v>13864.5</v>
      </c>
      <c r="J45" s="52"/>
      <c r="K45" s="51">
        <f t="shared" si="0"/>
        <v>13864.5</v>
      </c>
      <c r="L45" s="35">
        <v>1</v>
      </c>
      <c r="M45" s="52">
        <f t="shared" si="1"/>
        <v>13864.5</v>
      </c>
    </row>
    <row r="46" spans="1:13" ht="15" customHeight="1" x14ac:dyDescent="0.2">
      <c r="A46" s="44"/>
      <c r="B46" s="77" t="s">
        <v>156</v>
      </c>
      <c r="C46" s="67" t="s">
        <v>143</v>
      </c>
      <c r="D46" s="36"/>
      <c r="E46" s="68"/>
      <c r="F46" s="59"/>
      <c r="G46" s="36"/>
      <c r="H46" s="37"/>
      <c r="I46" s="35">
        <v>30604.25</v>
      </c>
      <c r="J46" s="52"/>
      <c r="K46" s="51">
        <f t="shared" si="0"/>
        <v>30604.25</v>
      </c>
      <c r="L46" s="35">
        <v>1</v>
      </c>
      <c r="M46" s="52">
        <f t="shared" si="1"/>
        <v>30604.25</v>
      </c>
    </row>
    <row r="47" spans="1:13" ht="15" customHeight="1" x14ac:dyDescent="0.2">
      <c r="A47" s="44"/>
      <c r="B47" s="77" t="s">
        <v>156</v>
      </c>
      <c r="C47" s="67" t="s">
        <v>144</v>
      </c>
      <c r="D47" s="36"/>
      <c r="E47" s="68"/>
      <c r="F47" s="59"/>
      <c r="G47" s="36"/>
      <c r="H47" s="37"/>
      <c r="I47" s="35">
        <v>19825.485000000001</v>
      </c>
      <c r="J47" s="52"/>
      <c r="K47" s="51">
        <f t="shared" si="0"/>
        <v>19825.485000000001</v>
      </c>
      <c r="L47" s="35">
        <v>1</v>
      </c>
      <c r="M47" s="52">
        <f t="shared" si="1"/>
        <v>19825.485000000001</v>
      </c>
    </row>
    <row r="48" spans="1:13" ht="15" customHeight="1" x14ac:dyDescent="0.2">
      <c r="A48" s="44"/>
      <c r="B48" s="77" t="s">
        <v>156</v>
      </c>
      <c r="C48" s="67" t="s">
        <v>136</v>
      </c>
      <c r="D48" s="36"/>
      <c r="E48" s="68"/>
      <c r="F48" s="59"/>
      <c r="G48" s="36"/>
      <c r="H48" s="37"/>
      <c r="I48" s="35">
        <v>1061.56</v>
      </c>
      <c r="J48" s="52"/>
      <c r="K48" s="51">
        <f t="shared" si="0"/>
        <v>1061.56</v>
      </c>
      <c r="L48" s="35">
        <v>1</v>
      </c>
      <c r="M48" s="52">
        <f t="shared" si="1"/>
        <v>1061.56</v>
      </c>
    </row>
    <row r="49" spans="1:13" ht="15" customHeight="1" x14ac:dyDescent="0.2">
      <c r="A49" s="44"/>
      <c r="B49" s="77" t="s">
        <v>156</v>
      </c>
      <c r="C49" s="67" t="s">
        <v>137</v>
      </c>
      <c r="D49" s="36"/>
      <c r="E49" s="68"/>
      <c r="F49" s="59"/>
      <c r="G49" s="36"/>
      <c r="H49" s="37"/>
      <c r="I49" s="35">
        <v>8885.1</v>
      </c>
      <c r="J49" s="52"/>
      <c r="K49" s="51">
        <f t="shared" si="0"/>
        <v>8885.1</v>
      </c>
      <c r="L49" s="35">
        <v>1</v>
      </c>
      <c r="M49" s="52">
        <f t="shared" si="1"/>
        <v>8885.1</v>
      </c>
    </row>
    <row r="50" spans="1:13" ht="15" customHeight="1" x14ac:dyDescent="0.2">
      <c r="A50" s="44"/>
      <c r="B50" s="77" t="s">
        <v>156</v>
      </c>
      <c r="C50" s="67" t="s">
        <v>145</v>
      </c>
      <c r="D50" s="36"/>
      <c r="E50" s="68"/>
      <c r="F50" s="59"/>
      <c r="G50" s="36"/>
      <c r="H50" s="37"/>
      <c r="I50" s="35">
        <v>5973.5450000000001</v>
      </c>
      <c r="J50" s="52"/>
      <c r="K50" s="51">
        <f t="shared" si="0"/>
        <v>5973.5450000000001</v>
      </c>
      <c r="L50" s="35">
        <v>1</v>
      </c>
      <c r="M50" s="52">
        <f t="shared" si="1"/>
        <v>5973.5450000000001</v>
      </c>
    </row>
    <row r="51" spans="1:13" ht="15" customHeight="1" x14ac:dyDescent="0.2">
      <c r="A51" s="44"/>
      <c r="B51" s="77" t="s">
        <v>156</v>
      </c>
      <c r="C51" s="67" t="s">
        <v>139</v>
      </c>
      <c r="D51" s="36"/>
      <c r="E51" s="68"/>
      <c r="F51" s="59"/>
      <c r="G51" s="36"/>
      <c r="H51" s="37"/>
      <c r="I51" s="35">
        <v>21078.895</v>
      </c>
      <c r="J51" s="52"/>
      <c r="K51" s="51">
        <f t="shared" si="0"/>
        <v>21078.895</v>
      </c>
      <c r="L51" s="35">
        <v>1</v>
      </c>
      <c r="M51" s="52">
        <f t="shared" si="1"/>
        <v>21078.895</v>
      </c>
    </row>
    <row r="52" spans="1:13" ht="15" customHeight="1" x14ac:dyDescent="0.2">
      <c r="A52" s="44"/>
      <c r="B52" s="77" t="s">
        <v>156</v>
      </c>
      <c r="C52" s="67" t="s">
        <v>146</v>
      </c>
      <c r="D52" s="36"/>
      <c r="E52" s="68"/>
      <c r="F52" s="59"/>
      <c r="G52" s="36"/>
      <c r="H52" s="37"/>
      <c r="I52" s="35">
        <v>5135.42</v>
      </c>
      <c r="J52" s="52"/>
      <c r="K52" s="51">
        <f t="shared" si="0"/>
        <v>5135.42</v>
      </c>
      <c r="L52" s="35">
        <v>1</v>
      </c>
      <c r="M52" s="52">
        <f t="shared" si="1"/>
        <v>5135.42</v>
      </c>
    </row>
    <row r="53" spans="1:13" ht="15" customHeight="1" x14ac:dyDescent="0.2">
      <c r="A53" s="44"/>
      <c r="B53" s="77" t="s">
        <v>156</v>
      </c>
      <c r="C53" s="67" t="s">
        <v>147</v>
      </c>
      <c r="D53" s="36"/>
      <c r="E53" s="68"/>
      <c r="F53" s="59"/>
      <c r="G53" s="36"/>
      <c r="H53" s="37"/>
      <c r="I53" s="35">
        <v>341.66500000000002</v>
      </c>
      <c r="J53" s="52"/>
      <c r="K53" s="51">
        <f t="shared" si="0"/>
        <v>341.66500000000002</v>
      </c>
      <c r="L53" s="35">
        <v>1</v>
      </c>
      <c r="M53" s="52">
        <f t="shared" si="1"/>
        <v>341.66500000000002</v>
      </c>
    </row>
    <row r="54" spans="1:13" ht="15" customHeight="1" x14ac:dyDescent="0.2">
      <c r="A54" s="44"/>
      <c r="B54" s="77" t="s">
        <v>156</v>
      </c>
      <c r="C54" s="67" t="s">
        <v>148</v>
      </c>
      <c r="D54" s="36"/>
      <c r="E54" s="68"/>
      <c r="F54" s="59"/>
      <c r="G54" s="36"/>
      <c r="H54" s="37"/>
      <c r="I54" s="35">
        <v>325</v>
      </c>
      <c r="J54" s="52"/>
      <c r="K54" s="51">
        <f t="shared" si="0"/>
        <v>325</v>
      </c>
      <c r="L54" s="35">
        <v>1</v>
      </c>
      <c r="M54" s="52">
        <f t="shared" si="1"/>
        <v>325</v>
      </c>
    </row>
    <row r="55" spans="1:13" ht="15" customHeight="1" x14ac:dyDescent="0.2">
      <c r="A55" s="44"/>
      <c r="B55" s="77" t="s">
        <v>156</v>
      </c>
      <c r="C55" s="67" t="s">
        <v>149</v>
      </c>
      <c r="D55" s="36"/>
      <c r="E55" s="68"/>
      <c r="F55" s="59"/>
      <c r="G55" s="36"/>
      <c r="H55" s="37"/>
      <c r="I55" s="35">
        <v>666.66499999999996</v>
      </c>
      <c r="J55" s="52"/>
      <c r="K55" s="51">
        <f t="shared" si="0"/>
        <v>666.66499999999996</v>
      </c>
      <c r="L55" s="35">
        <v>1</v>
      </c>
      <c r="M55" s="52">
        <f t="shared" si="1"/>
        <v>666.66499999999996</v>
      </c>
    </row>
    <row r="56" spans="1:13" ht="15" customHeight="1" x14ac:dyDescent="0.2">
      <c r="A56" s="44"/>
      <c r="B56" s="77" t="s">
        <v>156</v>
      </c>
      <c r="C56" s="67" t="s">
        <v>150</v>
      </c>
      <c r="D56" s="36"/>
      <c r="E56" s="68"/>
      <c r="F56" s="59"/>
      <c r="G56" s="36"/>
      <c r="H56" s="37"/>
      <c r="I56" s="35">
        <v>504.16500000000002</v>
      </c>
      <c r="J56" s="52"/>
      <c r="K56" s="51">
        <f t="shared" si="0"/>
        <v>504.16500000000002</v>
      </c>
      <c r="L56" s="35">
        <v>1</v>
      </c>
      <c r="M56" s="52">
        <f t="shared" si="1"/>
        <v>504.16500000000002</v>
      </c>
    </row>
    <row r="57" spans="1:13" ht="15" customHeight="1" x14ac:dyDescent="0.2">
      <c r="A57" s="44"/>
      <c r="B57" s="77" t="s">
        <v>157</v>
      </c>
      <c r="C57" s="67" t="s">
        <v>151</v>
      </c>
      <c r="D57" s="36"/>
      <c r="E57" s="68"/>
      <c r="F57" s="59"/>
      <c r="G57" s="35">
        <v>365000</v>
      </c>
      <c r="H57" s="37"/>
      <c r="I57" s="35"/>
      <c r="J57" s="52"/>
      <c r="K57" s="51">
        <v>365000</v>
      </c>
      <c r="L57" s="35">
        <v>1</v>
      </c>
      <c r="M57" s="52">
        <v>365000</v>
      </c>
    </row>
    <row r="58" spans="1:13" ht="15" customHeight="1" x14ac:dyDescent="0.2">
      <c r="A58" s="44"/>
      <c r="B58" s="77" t="s">
        <v>158</v>
      </c>
      <c r="C58" s="67" t="s">
        <v>152</v>
      </c>
      <c r="D58" s="35">
        <v>3</v>
      </c>
      <c r="E58" s="68"/>
      <c r="F58" s="59"/>
      <c r="G58" s="36"/>
      <c r="H58" s="37"/>
      <c r="I58" s="35">
        <v>81000</v>
      </c>
      <c r="J58" s="52"/>
      <c r="K58" s="51">
        <v>81000</v>
      </c>
      <c r="L58" s="35">
        <v>3</v>
      </c>
      <c r="M58" s="52">
        <v>81000</v>
      </c>
    </row>
    <row r="59" spans="1:13" ht="15" customHeight="1" x14ac:dyDescent="0.2">
      <c r="A59" s="44"/>
      <c r="B59" s="77" t="s">
        <v>159</v>
      </c>
      <c r="C59" s="67" t="s">
        <v>153</v>
      </c>
      <c r="D59" s="36">
        <v>0</v>
      </c>
      <c r="E59" s="68"/>
      <c r="F59" s="51">
        <v>746586.06499999994</v>
      </c>
      <c r="G59" s="36"/>
      <c r="H59" s="37"/>
      <c r="I59" s="35"/>
      <c r="J59" s="52"/>
      <c r="K59" s="51">
        <v>746586.06499999994</v>
      </c>
      <c r="L59" s="35"/>
      <c r="M59" s="52">
        <v>746586.06499999994</v>
      </c>
    </row>
    <row r="60" spans="1:13" ht="15" customHeight="1" thickBot="1" x14ac:dyDescent="0.25">
      <c r="A60" s="75"/>
      <c r="B60" s="78" t="s">
        <v>160</v>
      </c>
      <c r="C60" s="79" t="s">
        <v>162</v>
      </c>
      <c r="D60" s="69">
        <v>0</v>
      </c>
      <c r="E60" s="70"/>
      <c r="F60" s="60"/>
      <c r="G60" s="54">
        <v>327100</v>
      </c>
      <c r="H60" s="61"/>
      <c r="I60" s="54"/>
      <c r="J60" s="55"/>
      <c r="K60" s="53">
        <v>327100</v>
      </c>
      <c r="L60" s="54"/>
      <c r="M60" s="55">
        <v>327100</v>
      </c>
    </row>
    <row r="61" spans="1:13" ht="15" customHeight="1" thickBot="1" x14ac:dyDescent="0.25">
      <c r="A61" s="72"/>
      <c r="B61" s="73"/>
      <c r="C61" s="64" t="s">
        <v>164</v>
      </c>
      <c r="D61" s="42">
        <f>SUM(D24:D30)</f>
        <v>3</v>
      </c>
      <c r="E61" s="65">
        <f t="shared" ref="E61:M61" si="3">SUM(E24:E30)</f>
        <v>0</v>
      </c>
      <c r="F61" s="47">
        <f t="shared" si="3"/>
        <v>746586.06499999994</v>
      </c>
      <c r="G61" s="42">
        <f t="shared" si="3"/>
        <v>1234600</v>
      </c>
      <c r="H61" s="41">
        <f t="shared" si="3"/>
        <v>0</v>
      </c>
      <c r="I61" s="42">
        <f t="shared" si="3"/>
        <v>4717337.7699999996</v>
      </c>
      <c r="J61" s="48">
        <f t="shared" si="3"/>
        <v>0</v>
      </c>
      <c r="K61" s="47">
        <f t="shared" si="3"/>
        <v>6698523.835</v>
      </c>
      <c r="L61" s="42">
        <f t="shared" si="3"/>
        <v>5</v>
      </c>
      <c r="M61" s="48">
        <f t="shared" si="3"/>
        <v>6698523.835</v>
      </c>
    </row>
    <row r="62" spans="1:13" ht="15" customHeight="1" thickTop="1" x14ac:dyDescent="0.2"/>
  </sheetData>
  <mergeCells count="20">
    <mergeCell ref="A13:G13"/>
    <mergeCell ref="A6:M6"/>
    <mergeCell ref="A9:G9"/>
    <mergeCell ref="A10:G10"/>
    <mergeCell ref="A11:G11"/>
    <mergeCell ref="A12:G12"/>
    <mergeCell ref="C21:C22"/>
    <mergeCell ref="D21:D22"/>
    <mergeCell ref="E21:E22"/>
    <mergeCell ref="A14:J14"/>
    <mergeCell ref="A15:G15"/>
    <mergeCell ref="A19:A22"/>
    <mergeCell ref="B19:B22"/>
    <mergeCell ref="C19:E20"/>
    <mergeCell ref="F19:J19"/>
    <mergeCell ref="K19:K22"/>
    <mergeCell ref="L19:L22"/>
    <mergeCell ref="M19:M22"/>
    <mergeCell ref="F20:G20"/>
    <mergeCell ref="H20:J2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 9д-1</vt:lpstr>
      <vt:lpstr>Форма 9в-1</vt:lpstr>
      <vt:lpstr>Форма 9г-1</vt:lpstr>
      <vt:lpstr>Форма 9г-2</vt:lpstr>
      <vt:lpstr>Форма 9ж-1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Светлана Логунова</cp:lastModifiedBy>
  <cp:revision/>
  <dcterms:created xsi:type="dcterms:W3CDTF">2012-01-31T11:15:21Z</dcterms:created>
  <dcterms:modified xsi:type="dcterms:W3CDTF">2024-04-04T07:47:00Z</dcterms:modified>
  <cp:category/>
  <cp:contentStatus/>
</cp:coreProperties>
</file>